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6285" activeTab="0"/>
  </bookViews>
  <sheets>
    <sheet name="2013г" sheetId="1" r:id="rId1"/>
  </sheets>
  <definedNames>
    <definedName name="_xlnm.Print_Titles" localSheetId="0">'2013г'!$12:$13</definedName>
    <definedName name="_xlnm.Print_Area" localSheetId="0">'2013г'!$A$1:$C$74</definedName>
  </definedNames>
  <calcPr fullCalcOnLoad="1"/>
</workbook>
</file>

<file path=xl/sharedStrings.xml><?xml version="1.0" encoding="utf-8"?>
<sst xmlns="http://schemas.openxmlformats.org/spreadsheetml/2006/main" count="108" uniqueCount="101">
  <si>
    <t>Наименование</t>
  </si>
  <si>
    <t>Код доходов</t>
  </si>
  <si>
    <t>Налог на доходы физических лиц</t>
  </si>
  <si>
    <t>НАЛОГИ НА ИМУЩЕСТВО</t>
  </si>
  <si>
    <t>ВСЕГО ДОХОДОВ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</si>
  <si>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</si>
  <si>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</si>
  <si>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</si>
  <si>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</si>
  <si>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1 00 00000 00 0000 000</t>
  </si>
  <si>
    <t>1 01 00000 00 0000 000</t>
  </si>
  <si>
    <t>1 01 02000 01 0000 110</t>
  </si>
  <si>
    <t>1 06 00000 00 0000 000</t>
  </si>
  <si>
    <t>1 11 00000 00 0000 000</t>
  </si>
  <si>
    <t>1 11 05000 00 0000 120</t>
  </si>
  <si>
    <t>2 00 00000 00 0000 000</t>
  </si>
  <si>
    <t>2 02 01000 00 0000 151</t>
  </si>
  <si>
    <t>2 02 04000 00 0000 151</t>
  </si>
  <si>
    <t>Земельный налог</t>
  </si>
  <si>
    <t>Налог на имущество физических лиц</t>
  </si>
  <si>
    <t>1 06 06000 00 0000 110</t>
  </si>
  <si>
    <t>1 06 01000 00 0000 110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</si>
  <si>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</si>
  <si>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2 02 01003 10 0000 151</t>
  </si>
  <si>
    <t>дотации бюджетам поселений на поддержку мер по обеспечению сбалансированности бюджетов</t>
  </si>
  <si>
    <t>Субвенции  бюджетам субъектов  Российской Федерации и муниципальных образований</t>
  </si>
  <si>
    <t>2 02 03024 10 0000 151</t>
  </si>
  <si>
    <t>Иные межбюджетные трансферты</t>
  </si>
  <si>
    <t>Налоговые  доходы</t>
  </si>
  <si>
    <t xml:space="preserve">МО "Койдокурское" "О бюджете  </t>
  </si>
  <si>
    <t>муниципального образования</t>
  </si>
  <si>
    <t>Приложение № 3</t>
  </si>
  <si>
    <t>2 02 04014 10 0000 151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</si>
  <si>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</si>
  <si>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</si>
  <si>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</t>
  </si>
  <si>
    <t>1 08 04000 01 1000 110</t>
  </si>
  <si>
    <t>Дотации бюджетам субъектов Российской Федерации   и муниципальных образований</t>
  </si>
  <si>
    <t>дотации бюджетам поселений на выравнивание бюджетной обеспеченности</t>
  </si>
  <si>
    <t>2 02 01001 10 0000 151</t>
  </si>
  <si>
    <t>Субвенции бюджетам поселений на выполнение передаваемых полномочий субъектов Российской Федерации</t>
  </si>
  <si>
    <t>1 11 05010 10 0000 120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</si>
  <si>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</si>
  <si>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</si>
  <si>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</si>
  <si>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2 02 02000 00 0000 000</t>
  </si>
  <si>
    <t>2 02 02999 10 0000 151</t>
  </si>
  <si>
    <t>2 02 03015 10 0000 151</t>
  </si>
  <si>
    <t>Прочие поступления от использования имущества , находящегося в собственности поселений ( за исключением имущества  муниципальных автономных учреждений, а также имущества муниципальных унитарных предприятий, в том числе казенных)</t>
  </si>
  <si>
    <t>1 11 09045 10 0000 120</t>
  </si>
  <si>
    <t>Сумма руб. коп.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</si>
  <si>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</si>
  <si>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Субсидии бюджетам субъектов Российской Федерации и муниципальных образований          (межбюджетные субсидии)</t>
  </si>
  <si>
    <r>
      <t xml:space="preserve">            </t>
    </r>
    <r>
      <rPr>
        <sz val="10"/>
        <rFont val="Arial Cyr"/>
        <family val="0"/>
      </rPr>
      <t>из них :</t>
    </r>
  </si>
  <si>
    <t xml:space="preserve">Прочие субсидии </t>
  </si>
  <si>
    <t>2 02 00000 00 0000 000</t>
  </si>
  <si>
    <t>На софинансирование вопросов местного значения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</si>
  <si>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</si>
  <si>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r>
      <t xml:space="preserve">          </t>
    </r>
    <r>
      <rPr>
        <sz val="10"/>
        <rFont val="Arial Cyr"/>
        <family val="0"/>
      </rPr>
      <t xml:space="preserve">  в том числе:</t>
    </r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</si>
  <si>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</si>
  <si>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созданию и функционированию административных комиссий</t>
  </si>
  <si>
    <t>1 14 06013 10 0000 430</t>
  </si>
  <si>
    <t>Прочие доходы от оказания платных услуг (работ) получателями средств бюджетов поселений</t>
  </si>
  <si>
    <t>1 13 01995 10 0000 130</t>
  </si>
  <si>
    <t>ДОХОДЫ ОТ ОКАЗАНИЯ ПЛАТНЫХ УСЛУГ И КОМПЕНСАЦИИ ЗАТРАТ ГОСУДАРСТВА</t>
  </si>
  <si>
    <t>1 13 00000 00 0000 000</t>
  </si>
  <si>
    <t>Софинансирование строительства, реконструкции, капитального ремонта, ремонта и содержание автомобильных дорог общего пользования местного значения, включая разработку проектной документации (содержание дорог муниципального района)</t>
  </si>
  <si>
    <t>Софинансирование строительства, реконструкции, капитального ремонта, ремонта и содержание автомобильных дорог общего пользования местного значения, включая разработку проектной документации (содержание дорог поселений)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</si>
  <si>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</si>
  <si>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доходы от оказания платных услуг (работ) получателями средств бюджетов поселений(клубная система)</t>
  </si>
  <si>
    <t>1 13 01995 10 0001 130</t>
  </si>
  <si>
    <t>НАЛОГОВЫЕ И НЕНАЛОГОВЫЕ ДОХОДЫ</t>
  </si>
  <si>
    <t>Неналоговые доходы</t>
  </si>
  <si>
    <t>"Койдокурское" на 2014 год</t>
  </si>
  <si>
    <t>1 03 00000 00 0000 000</t>
  </si>
  <si>
    <t>1 03 02230 01 0000 110</t>
  </si>
  <si>
    <t>Долгосрочная целевая программа "Обеспечение безопасности людей на водных объектах на территории МО "Холмогорский муниципальный район" на 2014-2016 годы</t>
  </si>
  <si>
    <t>2 02 03119 10 0000 151</t>
  </si>
  <si>
    <t>Налоги на товары (работы, услуги), реализуемые на территории Российской Федерации</t>
  </si>
  <si>
    <t>Акцизы по подакцизным товарам(продукции), производимым на территории Российской Федерации</t>
  </si>
  <si>
    <t>1 03 02000 01 0000 110</t>
  </si>
  <si>
    <t>На софинансирование дорожной деятельности в отношении автомобильных дорог общего пользования местного значения, капитальный ремонт и ремонта дворовых территорий многоквартирных домов, проездов к дворовым территориям многоквартирных домов населенных пунктов на 2014 год</t>
  </si>
  <si>
    <t>осуществление государственных полномочий в сфере административных правонарушений</t>
  </si>
  <si>
    <t>к решению Совета депутатов</t>
  </si>
  <si>
    <t>Прогнозируемое поступление доходов местного бюджета на 2014 год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</si>
  <si>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</si>
  <si>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</si>
  <si>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</si>
  <si>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Компенсация расходов на уплату налога на имущество организаций , транспортного налога на 2013 год </t>
  </si>
  <si>
    <t>Субвенции на осуществление государственных полномочий по предоставлению жилых помещений детям сиротам и детям, оставшимся без попечения родителей, лицам из числа, по договорам найма специализированных жилых помещений за счет средств федерального бюджета</t>
  </si>
  <si>
    <t xml:space="preserve">от 18 декабря 2013 года  №29 </t>
  </si>
  <si>
    <t xml:space="preserve">(в редакции решения Совета депутатов </t>
  </si>
  <si>
    <t xml:space="preserve">МО "Койдокурское"   </t>
  </si>
  <si>
    <t>1 03 02240 01 0000 110</t>
  </si>
  <si>
    <t>1 03 02250 01 0000 110</t>
  </si>
  <si>
    <t>1 03 02260 01 0000 110</t>
  </si>
  <si>
    <t>Средства на повышение средней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искусств)</t>
  </si>
  <si>
    <t>Резервный фонд администрации муниципального образования</t>
  </si>
  <si>
    <t xml:space="preserve">от 22 мая 2014 года №40  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</si>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</sst>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</numFmts>
  <fonts count="5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 indent="2"/>
    </xf>
    <xf numFmtId="0" fontId="0" fillId="0" borderId="4" xfId="0" applyFont="1" applyBorder="1" applyAlignment="1">
      <alignment horizontal="left" vertical="center" wrapText="1" indent="2"/>
    </xf>
    <xf numFmtId="49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5" xfId="0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2" fillId="0" borderId="6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165" fontId="0" fillId="0" borderId="0" xfId="0" applyNumberFormat="1" applyAlignment="1">
      <alignment/>
    </xf>
    <xf numFmtId="0" fontId="0" fillId="0" borderId="3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 indent="1"/>
    </xf>
    <xf numFmtId="43" fontId="2" fillId="0" borderId="3" xfId="0" applyNumberFormat="1" applyFont="1" applyBorder="1" applyAlignment="1">
      <alignment vertical="center"/>
    </xf>
    <xf numFmtId="43" fontId="0" fillId="0" borderId="3" xfId="0" applyNumberFormat="1" applyFont="1" applyBorder="1" applyAlignment="1">
      <alignment vertical="center"/>
    </xf>
    <xf numFmtId="43" fontId="2" fillId="0" borderId="3" xfId="0" applyNumberFormat="1" applyFont="1" applyBorder="1" applyAlignment="1">
      <alignment vertical="center"/>
    </xf>
    <xf numFmtId="43" fontId="0" fillId="0" borderId="3" xfId="0" applyNumberFormat="1" applyFont="1" applyFill="1" applyBorder="1" applyAlignment="1">
      <alignment vertical="center"/>
    </xf>
    <xf numFmtId="43" fontId="0" fillId="0" borderId="4" xfId="0" applyNumberFormat="1" applyFont="1" applyBorder="1" applyAlignment="1">
      <alignment vertical="center"/>
    </xf>
    <xf numFmtId="43" fontId="2" fillId="0" borderId="6" xfId="0" applyNumberFormat="1" applyFont="1" applyBorder="1" applyAlignment="1">
      <alignment vertical="center"/>
    </xf>
    <xf numFmtId="43" fontId="2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 indent="2"/>
    </xf>
    <xf numFmtId="49" fontId="2" fillId="0" borderId="4" xfId="0" applyNumberFormat="1" applyFont="1" applyBorder="1" applyAlignment="1">
      <alignment horizontal="center" vertical="center"/>
    </xf>
    <xf numFmtId="43" fontId="2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/>
  <dimension ref="A1:D75"/>
  <sheetViews>
    <sheetView tabSelected="1" view="pageBreakPreview" zoomScaleNormal="75" zoomScaleSheetLayoutView="100" workbookViewId="0" topLeftCell="A42">
      <selection activeCell="A60" sqref="A1:C74"/>
    </sheetView>
  </sheetViews>
  <sheetFormatPr defaultColWidth="9.00390625" defaultRowHeight="12.75"/>
  <cols>
    <col min="1" max="1" width="51.00390625" style="0" customWidth="1"/>
    <col min="2" max="2" width="21.625" style="0" customWidth="1"/>
    <col min="3" max="3" width="16.375" style="0" customWidth="1"/>
    <col min="4" max="4" width="9.875" style="0" bestFit="1" customWidth="1"/>
  </cols>
  <sheetData>
    <row r="1" ht="12.75">
      <c r="B1" t="s">
        <v>31</v>
      </c>
    </row>
    <row r="2" ht="12.75">
      <c r="B2" t="s">
        <v>83</v>
      </c>
    </row>
    <row r="3" ht="12.75">
      <c r="B3" t="s">
        <v>29</v>
      </c>
    </row>
    <row r="4" ht="12.75">
      <c r="B4" t="s">
        <v>30</v>
      </c>
    </row>
    <row r="5" ht="12.75">
      <c r="B5" t="s">
        <v>73</v>
      </c>
    </row>
    <row r="6" ht="14.25" customHeight="1">
      <c r="B6" t="s">
        <v>90</v>
      </c>
    </row>
    <row r="7" ht="14.25" customHeight="1">
      <c r="B7" t="s">
        <v>91</v>
      </c>
    </row>
    <row r="8" ht="14.25" customHeight="1">
      <c r="B8" t="s">
        <v>92</v>
      </c>
    </row>
    <row r="9" ht="14.25" customHeight="1">
      <c r="B9" t="s">
        <v>98</v>
      </c>
    </row>
    <row r="10" spans="1:3" ht="23.25" customHeight="1">
      <c r="A10" s="45" t="s">
        <v>84</v>
      </c>
      <c r="B10" s="45"/>
      <c r="C10" s="45"/>
    </row>
    <row r="11" ht="18.75" customHeight="1">
      <c r="A11" s="18"/>
    </row>
    <row r="12" spans="1:3" ht="20.25" customHeight="1">
      <c r="A12" s="1" t="s">
        <v>0</v>
      </c>
      <c r="B12" s="1" t="s">
        <v>1</v>
      </c>
      <c r="C12" s="19" t="s">
        <v>50</v>
      </c>
    </row>
    <row r="13" spans="1:3" ht="9" customHeight="1">
      <c r="A13" s="2">
        <v>1</v>
      </c>
      <c r="B13" s="2">
        <v>2</v>
      </c>
      <c r="C13" s="2">
        <v>3</v>
      </c>
    </row>
    <row r="14" spans="1:3" ht="12.75">
      <c r="A14" s="3"/>
      <c r="B14" s="4"/>
      <c r="C14" s="20"/>
    </row>
    <row r="15" spans="1:4" ht="13.5" customHeight="1">
      <c r="A15" s="5" t="s">
        <v>71</v>
      </c>
      <c r="B15" s="6" t="s">
        <v>9</v>
      </c>
      <c r="C15" s="32">
        <f>C16+C34</f>
        <v>1765000</v>
      </c>
      <c r="D15" s="26"/>
    </row>
    <row r="16" spans="1:3" ht="13.5" customHeight="1">
      <c r="A16" s="5" t="s">
        <v>28</v>
      </c>
      <c r="B16" s="6"/>
      <c r="C16" s="32">
        <f>SUM(C17+C19+C28+C31)</f>
        <v>704500</v>
      </c>
    </row>
    <row r="17" spans="1:3" ht="13.5" customHeight="1">
      <c r="A17" s="7" t="s">
        <v>7</v>
      </c>
      <c r="B17" s="8" t="s">
        <v>10</v>
      </c>
      <c r="C17" s="33">
        <v>296000</v>
      </c>
    </row>
    <row r="18" spans="1:3" ht="12" customHeight="1">
      <c r="A18" s="9" t="s">
        <v>2</v>
      </c>
      <c r="B18" s="8" t="s">
        <v>11</v>
      </c>
      <c r="C18" s="33">
        <v>296000</v>
      </c>
    </row>
    <row r="19" spans="1:3" ht="30" customHeight="1">
      <c r="A19" s="9" t="s">
        <v>78</v>
      </c>
      <c r="B19" s="8" t="s">
        <v>74</v>
      </c>
      <c r="C19" s="33">
        <f>SUM(C20+C21+C22+C23)</f>
        <v>195500</v>
      </c>
    </row>
    <row r="20" spans="1:3" ht="33" customHeight="1">
      <c r="A20" s="9" t="s">
        <v>79</v>
      </c>
      <c r="B20" s="8" t="s">
        <v>80</v>
      </c>
      <c r="C20" s="33">
        <v>195500</v>
      </c>
    </row>
    <row r="21" spans="1:3" ht="0.75" customHeight="1" hidden="1">
      <c r="A21" s="9" t="s">
        <v>85</v>
      </c>
      <c r="B21" s="8" t="s">
        <v>75</v>
      </c>
      <c r="C21" s="33"/>
    </row>
    <row r="22" spans="1:3" ht="87.75" customHeight="1" hidden="1">
      <c r="A22" s="9" t="s">
        <v>86</v>
      </c>
      <c r="B22" s="8" t="s">
        <v>75</v>
      </c>
      <c r="C22" s="33"/>
    </row>
    <row r="23" spans="1:3" ht="0.75" customHeight="1">
      <c r="A23" s="9" t="s">
        <v>87</v>
      </c>
      <c r="B23" s="8" t="s">
        <v>75</v>
      </c>
      <c r="C23" s="33"/>
    </row>
    <row r="24" spans="1:3" ht="75" customHeight="1">
      <c r="A24" s="9" t="s">
        <v>99</v>
      </c>
      <c r="B24" s="8" t="s">
        <v>75</v>
      </c>
      <c r="C24" s="33">
        <v>79400</v>
      </c>
    </row>
    <row r="25" spans="1:3" ht="87.75" customHeight="1">
      <c r="A25" s="9" t="s">
        <v>100</v>
      </c>
      <c r="B25" s="8" t="s">
        <v>93</v>
      </c>
      <c r="C25" s="33">
        <v>1400</v>
      </c>
    </row>
    <row r="26" spans="1:3" ht="87.75" customHeight="1">
      <c r="A26" s="9" t="s">
        <v>86</v>
      </c>
      <c r="B26" s="8" t="s">
        <v>94</v>
      </c>
      <c r="C26" s="33">
        <v>110500</v>
      </c>
    </row>
    <row r="27" spans="1:3" ht="87.75" customHeight="1">
      <c r="A27" s="9" t="s">
        <v>87</v>
      </c>
      <c r="B27" s="8" t="s">
        <v>95</v>
      </c>
      <c r="C27" s="33">
        <v>4200</v>
      </c>
    </row>
    <row r="28" spans="1:3" ht="13.5" customHeight="1">
      <c r="A28" s="10" t="s">
        <v>3</v>
      </c>
      <c r="B28" s="8" t="s">
        <v>12</v>
      </c>
      <c r="C28" s="33">
        <f>SUM(C29+C30)</f>
        <v>195000</v>
      </c>
    </row>
    <row r="29" spans="1:3" ht="13.5" customHeight="1">
      <c r="A29" s="9" t="s">
        <v>19</v>
      </c>
      <c r="B29" s="8" t="s">
        <v>21</v>
      </c>
      <c r="C29" s="33">
        <v>20000</v>
      </c>
    </row>
    <row r="30" spans="1:3" ht="13.5" customHeight="1">
      <c r="A30" s="9" t="s">
        <v>18</v>
      </c>
      <c r="B30" s="8" t="s">
        <v>20</v>
      </c>
      <c r="C30" s="33">
        <v>175000</v>
      </c>
    </row>
    <row r="31" spans="1:3" ht="15" customHeight="1">
      <c r="A31" s="10" t="s">
        <v>33</v>
      </c>
      <c r="B31" s="8" t="s">
        <v>34</v>
      </c>
      <c r="C31" s="33">
        <v>18000</v>
      </c>
    </row>
    <row r="32" spans="1:3" ht="53.25" customHeight="1">
      <c r="A32" s="9" t="s">
        <v>35</v>
      </c>
      <c r="B32" s="8" t="s">
        <v>36</v>
      </c>
      <c r="C32" s="33">
        <v>18000</v>
      </c>
    </row>
    <row r="33" spans="1:3" ht="0.75" customHeight="1">
      <c r="A33" s="9"/>
      <c r="B33" s="8"/>
      <c r="C33" s="33"/>
    </row>
    <row r="34" spans="1:3" ht="13.5" customHeight="1">
      <c r="A34" s="30" t="s">
        <v>72</v>
      </c>
      <c r="B34" s="8"/>
      <c r="C34" s="34">
        <f>SUM(C35+C39+C42)</f>
        <v>1060500</v>
      </c>
    </row>
    <row r="35" spans="1:3" ht="42" customHeight="1">
      <c r="A35" s="7" t="s">
        <v>5</v>
      </c>
      <c r="B35" s="8" t="s">
        <v>13</v>
      </c>
      <c r="C35" s="33">
        <f>SUM(C36+C38)</f>
        <v>202500</v>
      </c>
    </row>
    <row r="36" spans="1:3" ht="78.75" customHeight="1">
      <c r="A36" s="9" t="s">
        <v>22</v>
      </c>
      <c r="B36" s="8" t="s">
        <v>14</v>
      </c>
      <c r="C36" s="33">
        <v>142500</v>
      </c>
    </row>
    <row r="37" spans="1:3" ht="79.5" customHeight="1">
      <c r="A37" s="9" t="s">
        <v>68</v>
      </c>
      <c r="B37" s="8" t="s">
        <v>41</v>
      </c>
      <c r="C37" s="33">
        <v>142500</v>
      </c>
    </row>
    <row r="38" spans="1:3" ht="71.25" customHeight="1">
      <c r="A38" s="9" t="s">
        <v>48</v>
      </c>
      <c r="B38" s="8" t="s">
        <v>49</v>
      </c>
      <c r="C38" s="33">
        <v>60000</v>
      </c>
    </row>
    <row r="39" spans="1:3" ht="25.5" customHeight="1">
      <c r="A39" s="9" t="s">
        <v>64</v>
      </c>
      <c r="B39" s="8" t="s">
        <v>65</v>
      </c>
      <c r="C39" s="33">
        <v>78000</v>
      </c>
    </row>
    <row r="40" spans="1:3" ht="27" customHeight="1">
      <c r="A40" s="9" t="s">
        <v>62</v>
      </c>
      <c r="B40" s="8" t="s">
        <v>63</v>
      </c>
      <c r="C40" s="33">
        <v>27400</v>
      </c>
    </row>
    <row r="41" spans="1:3" ht="36" customHeight="1">
      <c r="A41" s="9" t="s">
        <v>69</v>
      </c>
      <c r="B41" s="8" t="s">
        <v>70</v>
      </c>
      <c r="C41" s="33">
        <v>50600</v>
      </c>
    </row>
    <row r="42" spans="1:3" ht="32.25" customHeight="1">
      <c r="A42" s="9" t="s">
        <v>42</v>
      </c>
      <c r="B42" s="8" t="s">
        <v>43</v>
      </c>
      <c r="C42" s="33">
        <v>780000</v>
      </c>
    </row>
    <row r="43" spans="1:3" ht="53.25" customHeight="1">
      <c r="A43" s="27" t="s">
        <v>44</v>
      </c>
      <c r="B43" s="28" t="s">
        <v>61</v>
      </c>
      <c r="C43" s="33">
        <v>780000</v>
      </c>
    </row>
    <row r="44" spans="1:3" ht="16.5" customHeight="1">
      <c r="A44" s="40" t="s">
        <v>6</v>
      </c>
      <c r="B44" s="41" t="s">
        <v>15</v>
      </c>
      <c r="C44" s="32">
        <f>C45</f>
        <v>3219002</v>
      </c>
    </row>
    <row r="45" spans="1:3" ht="27.75" customHeight="1">
      <c r="A45" s="27" t="s">
        <v>8</v>
      </c>
      <c r="B45" s="28" t="s">
        <v>55</v>
      </c>
      <c r="C45" s="33">
        <f>SUM(C50+C62+C71)</f>
        <v>3219002</v>
      </c>
    </row>
    <row r="46" spans="1:3" ht="25.5" customHeight="1" hidden="1">
      <c r="A46" s="39" t="s">
        <v>37</v>
      </c>
      <c r="B46" s="41" t="s">
        <v>16</v>
      </c>
      <c r="C46" s="34">
        <v>0</v>
      </c>
    </row>
    <row r="47" spans="1:3" ht="27.75" customHeight="1" hidden="1">
      <c r="A47" s="27" t="s">
        <v>38</v>
      </c>
      <c r="B47" s="28" t="s">
        <v>39</v>
      </c>
      <c r="C47" s="33">
        <v>0</v>
      </c>
    </row>
    <row r="48" spans="1:3" ht="30" customHeight="1" hidden="1">
      <c r="A48" s="25" t="s">
        <v>24</v>
      </c>
      <c r="B48" s="29" t="s">
        <v>23</v>
      </c>
      <c r="C48" s="35">
        <v>0</v>
      </c>
    </row>
    <row r="49" spans="1:3" ht="0.75" customHeight="1" hidden="1">
      <c r="A49" s="24"/>
      <c r="B49" s="23"/>
      <c r="C49" s="33"/>
    </row>
    <row r="50" spans="1:3" ht="39.75" customHeight="1">
      <c r="A50" s="42" t="s">
        <v>52</v>
      </c>
      <c r="B50" s="43" t="s">
        <v>45</v>
      </c>
      <c r="C50" s="44">
        <f>SUM(C51)</f>
        <v>2044077</v>
      </c>
    </row>
    <row r="51" spans="1:3" ht="17.25" customHeight="1">
      <c r="A51" s="27" t="s">
        <v>54</v>
      </c>
      <c r="B51" s="28" t="s">
        <v>46</v>
      </c>
      <c r="C51" s="33">
        <f>SUM(C53+C58+C59+C60+C61)</f>
        <v>2044077</v>
      </c>
    </row>
    <row r="52" spans="1:3" ht="12.75" customHeight="1">
      <c r="A52" s="40" t="s">
        <v>53</v>
      </c>
      <c r="B52" s="41"/>
      <c r="C52" s="32"/>
    </row>
    <row r="53" spans="1:3" ht="15" customHeight="1">
      <c r="A53" s="13" t="s">
        <v>56</v>
      </c>
      <c r="B53" s="8"/>
      <c r="C53" s="33">
        <v>1496300</v>
      </c>
    </row>
    <row r="54" spans="1:3" ht="0.75" customHeight="1">
      <c r="A54" s="13" t="s">
        <v>66</v>
      </c>
      <c r="B54" s="8"/>
      <c r="C54" s="33"/>
    </row>
    <row r="55" spans="1:3" ht="76.5" customHeight="1" hidden="1">
      <c r="A55" s="13" t="s">
        <v>67</v>
      </c>
      <c r="B55" s="8"/>
      <c r="C55" s="33">
        <v>0</v>
      </c>
    </row>
    <row r="56" spans="1:3" ht="38.25" hidden="1">
      <c r="A56" s="13" t="s">
        <v>88</v>
      </c>
      <c r="B56" s="8"/>
      <c r="C56" s="33"/>
    </row>
    <row r="57" spans="1:3" ht="54" customHeight="1" hidden="1">
      <c r="A57" s="13" t="s">
        <v>76</v>
      </c>
      <c r="B57" s="8"/>
      <c r="C57" s="33">
        <v>0</v>
      </c>
    </row>
    <row r="58" spans="1:3" ht="35.25" customHeight="1">
      <c r="A58" s="13" t="s">
        <v>97</v>
      </c>
      <c r="B58" s="8"/>
      <c r="C58" s="33">
        <v>2000</v>
      </c>
    </row>
    <row r="59" spans="1:3" ht="69" customHeight="1">
      <c r="A59" s="13" t="s">
        <v>57</v>
      </c>
      <c r="B59" s="8"/>
      <c r="C59" s="33">
        <v>4277</v>
      </c>
    </row>
    <row r="60" spans="1:3" ht="95.25" customHeight="1">
      <c r="A60" s="13" t="s">
        <v>81</v>
      </c>
      <c r="B60" s="8"/>
      <c r="C60" s="33">
        <v>24300</v>
      </c>
    </row>
    <row r="61" spans="1:3" ht="69" customHeight="1">
      <c r="A61" s="13" t="s">
        <v>96</v>
      </c>
      <c r="B61" s="8"/>
      <c r="C61" s="33">
        <v>517200</v>
      </c>
    </row>
    <row r="62" spans="1:3" ht="28.5" customHeight="1">
      <c r="A62" s="39" t="s">
        <v>25</v>
      </c>
      <c r="B62" s="41"/>
      <c r="C62" s="34">
        <f>SUM(C64+C65+C70)</f>
        <v>978300</v>
      </c>
    </row>
    <row r="63" spans="1:3" ht="12.75" customHeight="1">
      <c r="A63" s="40" t="s">
        <v>58</v>
      </c>
      <c r="B63" s="41"/>
      <c r="C63" s="32"/>
    </row>
    <row r="64" spans="1:3" ht="41.25" customHeight="1">
      <c r="A64" s="31" t="s">
        <v>59</v>
      </c>
      <c r="B64" s="28" t="s">
        <v>47</v>
      </c>
      <c r="C64" s="33">
        <v>59500</v>
      </c>
    </row>
    <row r="65" spans="1:3" ht="43.5" customHeight="1">
      <c r="A65" s="13" t="s">
        <v>40</v>
      </c>
      <c r="B65" s="8" t="s">
        <v>26</v>
      </c>
      <c r="C65" s="33">
        <v>18800</v>
      </c>
    </row>
    <row r="66" spans="1:3" ht="15.75" customHeight="1" hidden="1">
      <c r="A66" s="40" t="s">
        <v>58</v>
      </c>
      <c r="B66" s="41"/>
      <c r="C66" s="32"/>
    </row>
    <row r="67" spans="1:3" ht="0.75" customHeight="1">
      <c r="A67" s="13" t="s">
        <v>60</v>
      </c>
      <c r="B67" s="8"/>
      <c r="C67" s="33">
        <v>0</v>
      </c>
    </row>
    <row r="68" spans="1:3" ht="12.75" customHeight="1">
      <c r="A68" s="40" t="s">
        <v>58</v>
      </c>
      <c r="B68" s="41"/>
      <c r="C68" s="32"/>
    </row>
    <row r="69" spans="1:3" ht="33" customHeight="1">
      <c r="A69" s="13" t="s">
        <v>82</v>
      </c>
      <c r="B69" s="8"/>
      <c r="C69" s="33">
        <v>18800</v>
      </c>
    </row>
    <row r="70" spans="1:3" ht="80.25" customHeight="1">
      <c r="A70" s="13" t="s">
        <v>89</v>
      </c>
      <c r="B70" s="8" t="s">
        <v>77</v>
      </c>
      <c r="C70" s="33">
        <v>900000</v>
      </c>
    </row>
    <row r="71" spans="1:3" ht="17.25" customHeight="1">
      <c r="A71" s="42" t="s">
        <v>27</v>
      </c>
      <c r="B71" s="43" t="s">
        <v>17</v>
      </c>
      <c r="C71" s="44">
        <v>196625</v>
      </c>
    </row>
    <row r="72" spans="1:3" ht="63" customHeight="1">
      <c r="A72" s="14" t="s">
        <v>51</v>
      </c>
      <c r="B72" s="15" t="s">
        <v>32</v>
      </c>
      <c r="C72" s="36">
        <v>196625</v>
      </c>
    </row>
    <row r="73" spans="1:3" ht="13.5" customHeight="1">
      <c r="A73" s="21"/>
      <c r="B73" s="22"/>
      <c r="C73" s="37"/>
    </row>
    <row r="74" spans="1:3" ht="21.75" customHeight="1">
      <c r="A74" s="11" t="s">
        <v>4</v>
      </c>
      <c r="B74" s="12"/>
      <c r="C74" s="38">
        <f>C15+C44</f>
        <v>4984002</v>
      </c>
    </row>
    <row r="75" spans="1:2" ht="13.5" customHeight="1">
      <c r="A75" s="16"/>
      <c r="B75" s="17"/>
    </row>
  </sheetData>
  <mergeCells count="1">
    <mergeCell ref="A10:C10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Экономист</cp:lastModifiedBy>
  <cp:lastPrinted>2007-11-19T08:49:54Z</cp:lastPrinted>
  <dcterms:created xsi:type="dcterms:W3CDTF">2004-09-13T07:20:24Z</dcterms:created>
  <dcterms:modified xsi:type="dcterms:W3CDTF">2014-06-04T10:24:26Z</dcterms:modified>
  <cp:category/>
  <cp:version/>
  <cp:contentType/>
  <cp:contentStatus/>
</cp:coreProperties>
</file>