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estr\root\common\ОВЕГРН\518-ФЗ_Закон о выявлении\2023.01.10 Обобщение за декабрь 2022 г\"/>
    </mc:Choice>
  </mc:AlternateContent>
  <bookViews>
    <workbookView xWindow="240" yWindow="15" windowWidth="16095" windowHeight="9660"/>
  </bookViews>
  <sheets>
    <sheet name="на 01.01.2023 " sheetId="2" r:id="rId1"/>
  </sheets>
  <calcPr calcId="162913"/>
</workbook>
</file>

<file path=xl/calcChain.xml><?xml version="1.0" encoding="utf-8"?>
<calcChain xmlns="http://schemas.openxmlformats.org/spreadsheetml/2006/main">
  <c r="B33" i="2" l="1"/>
  <c r="B31" i="2" l="1"/>
  <c r="B29" i="2"/>
  <c r="C29" i="2"/>
  <c r="D29" i="2"/>
  <c r="E29" i="2"/>
  <c r="F29" i="2"/>
  <c r="G29" i="2"/>
  <c r="H29" i="2"/>
  <c r="I29" i="2"/>
  <c r="J28" i="2"/>
  <c r="L28" i="2" s="1"/>
  <c r="J27" i="2"/>
  <c r="L27" i="2" s="1"/>
  <c r="J26" i="2"/>
  <c r="K26" i="2" s="1"/>
  <c r="J25" i="2"/>
  <c r="L25" i="2" s="1"/>
  <c r="J24" i="2"/>
  <c r="L24" i="2" s="1"/>
  <c r="J23" i="2"/>
  <c r="L23" i="2" s="1"/>
  <c r="J22" i="2"/>
  <c r="K22" i="2" s="1"/>
  <c r="J21" i="2"/>
  <c r="K21" i="2" s="1"/>
  <c r="J20" i="2"/>
  <c r="L20" i="2" s="1"/>
  <c r="J19" i="2"/>
  <c r="L19" i="2" s="1"/>
  <c r="J18" i="2"/>
  <c r="K18" i="2" s="1"/>
  <c r="J17" i="2"/>
  <c r="K17" i="2" s="1"/>
  <c r="J16" i="2"/>
  <c r="L16" i="2" s="1"/>
  <c r="J15" i="2"/>
  <c r="L15" i="2" s="1"/>
  <c r="J14" i="2"/>
  <c r="K14" i="2" s="1"/>
  <c r="J13" i="2"/>
  <c r="L13" i="2" s="1"/>
  <c r="J12" i="2"/>
  <c r="L12" i="2" s="1"/>
  <c r="J11" i="2"/>
  <c r="L11" i="2" s="1"/>
  <c r="J10" i="2"/>
  <c r="K10" i="2" s="1"/>
  <c r="J9" i="2"/>
  <c r="L9" i="2" s="1"/>
  <c r="J8" i="2"/>
  <c r="L8" i="2" s="1"/>
  <c r="J7" i="2"/>
  <c r="L7" i="2" s="1"/>
  <c r="J6" i="2"/>
  <c r="K6" i="2" s="1"/>
  <c r="J5" i="2"/>
  <c r="K5" i="2" s="1"/>
  <c r="J4" i="2"/>
  <c r="K4" i="2" s="1"/>
  <c r="K25" i="2" l="1"/>
  <c r="K24" i="2"/>
  <c r="K16" i="2"/>
  <c r="K13" i="2"/>
  <c r="K28" i="2"/>
  <c r="K20" i="2"/>
  <c r="K12" i="2"/>
  <c r="K27" i="2"/>
  <c r="K19" i="2"/>
  <c r="K11" i="2"/>
  <c r="K9" i="2"/>
  <c r="K8" i="2"/>
  <c r="K23" i="2"/>
  <c r="K15" i="2"/>
  <c r="K7" i="2"/>
  <c r="L17" i="2"/>
  <c r="L5" i="2"/>
  <c r="L21" i="2"/>
  <c r="J29" i="2"/>
  <c r="C33" i="2" s="1"/>
  <c r="L14" i="2"/>
  <c r="L10" i="2"/>
  <c r="L26" i="2"/>
  <c r="L6" i="2"/>
  <c r="L22" i="2"/>
  <c r="L18" i="2"/>
  <c r="L4" i="2"/>
  <c r="L29" i="2" l="1"/>
  <c r="C31" i="2"/>
  <c r="K29" i="2"/>
</calcChain>
</file>

<file path=xl/sharedStrings.xml><?xml version="1.0" encoding="utf-8"?>
<sst xmlns="http://schemas.openxmlformats.org/spreadsheetml/2006/main" count="41" uniqueCount="41">
  <si>
    <t>Котлас</t>
  </si>
  <si>
    <t>Мирный</t>
  </si>
  <si>
    <t>Северодвинск</t>
  </si>
  <si>
    <t>Вельский муниципальный район</t>
  </si>
  <si>
    <t>Город Архангельск</t>
  </si>
  <si>
    <t>Город Коряжма</t>
  </si>
  <si>
    <t>Город Новодвинск</t>
  </si>
  <si>
    <t>Верхнетоемский муниципальный округ</t>
  </si>
  <si>
    <t>Вилегодский муниципальный округ</t>
  </si>
  <si>
    <t>Виноградовский муниципальный округ</t>
  </si>
  <si>
    <t>Каргопольский муниципальный округ</t>
  </si>
  <si>
    <t>Красноборский муниципальный район</t>
  </si>
  <si>
    <t>Ленский муниципальный район</t>
  </si>
  <si>
    <t>Лешуконский муниципальный округ</t>
  </si>
  <si>
    <t>Онежский муниципальный район</t>
  </si>
  <si>
    <t>Пинежский муниципальный район</t>
  </si>
  <si>
    <t>Плесецкий муниципальный округ</t>
  </si>
  <si>
    <t>Приморский муниципальный район</t>
  </si>
  <si>
    <t>Коношский муниципальный район</t>
  </si>
  <si>
    <t>Архангельская область</t>
  </si>
  <si>
    <r>
      <rPr>
        <b/>
        <sz val="12"/>
        <color theme="1"/>
        <rFont val="Times New Roman"/>
        <family val="1"/>
        <charset val="204"/>
      </rPr>
      <t>Всего</t>
    </r>
    <r>
      <rPr>
        <sz val="12"/>
        <color theme="1"/>
        <rFont val="Times New Roman"/>
        <family val="1"/>
        <charset val="204"/>
      </rPr>
      <t xml:space="preserve"> объектов недвижимости </t>
    </r>
    <r>
      <rPr>
        <b/>
        <sz val="12"/>
        <color theme="1"/>
        <rFont val="Times New Roman"/>
        <family val="1"/>
        <charset val="204"/>
      </rPr>
      <t>в перечнях</t>
    </r>
  </si>
  <si>
    <r>
      <rPr>
        <b/>
        <sz val="12"/>
        <color theme="1"/>
        <rFont val="Times New Roman"/>
        <family val="1"/>
        <charset val="204"/>
      </rPr>
      <t>запланировано</t>
    </r>
    <r>
      <rPr>
        <sz val="12"/>
        <color theme="1"/>
        <rFont val="Times New Roman"/>
        <family val="1"/>
        <charset val="204"/>
      </rPr>
      <t xml:space="preserve"> выявление правообладателей на </t>
    </r>
    <r>
      <rPr>
        <b/>
        <sz val="12"/>
        <color theme="1"/>
        <rFont val="Times New Roman"/>
        <family val="1"/>
        <charset val="204"/>
      </rPr>
      <t>01.01.2023</t>
    </r>
  </si>
  <si>
    <t>Наименование муниципального района/ муниципального/ городского округа</t>
  </si>
  <si>
    <r>
      <rPr>
        <b/>
        <sz val="12"/>
        <color theme="1"/>
        <rFont val="Times New Roman"/>
        <family val="1"/>
        <charset val="204"/>
      </rPr>
      <t>Выявлены</t>
    </r>
    <r>
      <rPr>
        <sz val="12"/>
        <color theme="1"/>
        <rFont val="Times New Roman"/>
        <family val="1"/>
        <charset val="204"/>
      </rPr>
      <t xml:space="preserve"> правообладатели</t>
    </r>
  </si>
  <si>
    <r>
      <t xml:space="preserve">Поступили ответы  на межведомственные запросы, содержащие </t>
    </r>
    <r>
      <rPr>
        <b/>
        <sz val="12"/>
        <color theme="1"/>
        <rFont val="Times New Roman"/>
        <family val="1"/>
        <charset val="204"/>
      </rPr>
      <t>противоречивую</t>
    </r>
    <r>
      <rPr>
        <sz val="12"/>
        <color theme="1"/>
        <rFont val="Times New Roman"/>
        <family val="1"/>
        <charset val="204"/>
      </rPr>
      <t xml:space="preserve"> информацию или поступили </t>
    </r>
    <r>
      <rPr>
        <b/>
        <sz val="12"/>
        <color theme="1"/>
        <rFont val="Times New Roman"/>
        <family val="1"/>
        <charset val="204"/>
      </rPr>
      <t>возражения</t>
    </r>
  </si>
  <si>
    <r>
      <t xml:space="preserve">Проведены </t>
    </r>
    <r>
      <rPr>
        <b/>
        <sz val="12"/>
        <color theme="1"/>
        <rFont val="Times New Roman"/>
        <family val="1"/>
        <charset val="204"/>
      </rPr>
      <t>все</t>
    </r>
    <r>
      <rPr>
        <sz val="12"/>
        <color theme="1"/>
        <rFont val="Times New Roman"/>
        <family val="1"/>
        <charset val="204"/>
      </rPr>
      <t xml:space="preserve"> мероприятия (сумма граф 4-9)</t>
    </r>
  </si>
  <si>
    <r>
      <t xml:space="preserve">Проведены </t>
    </r>
    <r>
      <rPr>
        <b/>
        <sz val="12"/>
        <color theme="1"/>
        <rFont val="Times New Roman"/>
        <family val="1"/>
        <charset val="204"/>
      </rPr>
      <t>все</t>
    </r>
    <r>
      <rPr>
        <sz val="12"/>
        <color theme="1"/>
        <rFont val="Times New Roman"/>
        <family val="1"/>
        <charset val="204"/>
      </rPr>
      <t xml:space="preserve"> мероприятия из </t>
    </r>
    <r>
      <rPr>
        <b/>
        <sz val="12"/>
        <color theme="1"/>
        <rFont val="Times New Roman"/>
        <family val="1"/>
        <charset val="204"/>
      </rPr>
      <t>запланированных на 01.01.2023</t>
    </r>
    <r>
      <rPr>
        <sz val="12"/>
        <color theme="1"/>
        <rFont val="Times New Roman"/>
        <family val="1"/>
        <charset val="204"/>
      </rPr>
      <t>, %</t>
    </r>
  </si>
  <si>
    <r>
      <t xml:space="preserve">Проведены </t>
    </r>
    <r>
      <rPr>
        <b/>
        <sz val="12"/>
        <color theme="1"/>
        <rFont val="Times New Roman"/>
        <family val="1"/>
        <charset val="204"/>
      </rPr>
      <t>все</t>
    </r>
    <r>
      <rPr>
        <sz val="12"/>
        <color theme="1"/>
        <rFont val="Times New Roman"/>
        <family val="1"/>
        <charset val="204"/>
      </rPr>
      <t xml:space="preserve"> мероприятия (</t>
    </r>
    <r>
      <rPr>
        <b/>
        <sz val="12"/>
        <color theme="1"/>
        <rFont val="Times New Roman"/>
        <family val="1"/>
        <charset val="204"/>
      </rPr>
      <t>от общего количества в перечнях)</t>
    </r>
    <r>
      <rPr>
        <sz val="12"/>
        <color theme="1"/>
        <rFont val="Times New Roman"/>
        <family val="1"/>
        <charset val="204"/>
      </rPr>
      <t>, %</t>
    </r>
  </si>
  <si>
    <r>
      <t xml:space="preserve">Проведены все мероприятия по выявлению, но в результате лица, </t>
    </r>
    <r>
      <rPr>
        <b/>
        <sz val="12"/>
        <color theme="1"/>
        <rFont val="Times New Roman"/>
        <family val="1"/>
        <charset val="204"/>
      </rPr>
      <t>не были установлены</t>
    </r>
  </si>
  <si>
    <t xml:space="preserve">Количество объектов недвижимости из перечней, в отношении которых по состоянию на  </t>
  </si>
  <si>
    <r>
      <t xml:space="preserve">Осуществлена </t>
    </r>
    <r>
      <rPr>
        <b/>
        <sz val="12"/>
        <color theme="1"/>
        <rFont val="Times New Roman"/>
        <family val="1"/>
        <charset val="204"/>
      </rPr>
      <t>регистрация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прав</t>
    </r>
  </si>
  <si>
    <r>
      <rPr>
        <b/>
        <sz val="12"/>
        <color theme="1"/>
        <rFont val="Times New Roman"/>
        <family val="1"/>
        <charset val="204"/>
      </rPr>
      <t>Сняты</t>
    </r>
    <r>
      <rPr>
        <sz val="12"/>
        <color theme="1"/>
        <rFont val="Times New Roman"/>
        <family val="1"/>
        <charset val="204"/>
      </rPr>
      <t xml:space="preserve"> с  кадастрового учета</t>
    </r>
  </si>
  <si>
    <r>
      <t xml:space="preserve">Отнесены к общему имуществу собственников помещений в </t>
    </r>
    <r>
      <rPr>
        <b/>
        <sz val="12"/>
        <color theme="1"/>
        <rFont val="Times New Roman"/>
        <family val="1"/>
        <charset val="204"/>
      </rPr>
      <t>МКД</t>
    </r>
  </si>
  <si>
    <t>Мезенский муниципальный район</t>
  </si>
  <si>
    <t xml:space="preserve">В работе из запланированных на 01.01.2023 по состоянию на </t>
  </si>
  <si>
    <t xml:space="preserve">В работе по состоянию на </t>
  </si>
  <si>
    <t>Котласский муниципальный район</t>
  </si>
  <si>
    <t>Няндомский муниципальный район</t>
  </si>
  <si>
    <t>Устьянский муниципальный район</t>
  </si>
  <si>
    <t>Холмогорский муниципальный район</t>
  </si>
  <si>
    <t>Шенкурский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</si>
</sst>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 shrinkToFit="1"/>
    </xf>
    <xf numFmtId="41" fontId="3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4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 shrinkToFit="1"/>
    </xf>
    <xf numFmtId="0" fontId="6" fillId="0" borderId="0" xfId="0" applyFont="1" applyFill="1"/>
    <xf numFmtId="14" fontId="2" fillId="0" borderId="0" xfId="0" applyNumberFormat="1" applyFont="1" applyFill="1" applyAlignment="1">
      <alignment horizontal="left"/>
    </xf>
    <xf numFmtId="41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3" zoomScale="70" zoomScaleNormal="70" workbookViewId="0">
      <selection activeCell="G15" sqref="G15"/>
    </sheetView>
  </sheetViews>
  <sheetFormatPr defaultRowHeight="15.75" x14ac:dyDescent="0.25"/>
  <cols>
    <col min="1" max="1" width="35.140625" style="2" customWidth="1"/>
    <col min="2" max="2" width="16.140625" style="2" customWidth="1"/>
    <col min="3" max="3" width="17.85546875" style="2" customWidth="1"/>
    <col min="4" max="4" width="16.42578125" style="2" customWidth="1"/>
    <col min="5" max="5" width="14.28515625" style="2" customWidth="1"/>
    <col min="6" max="6" width="17.7109375" style="2" customWidth="1"/>
    <col min="7" max="7" width="16.7109375" style="2" customWidth="1"/>
    <col min="8" max="8" width="17.85546875" style="2" customWidth="1"/>
    <col min="9" max="9" width="24.5703125" style="2" customWidth="1"/>
    <col min="10" max="10" width="15.5703125" style="2" customWidth="1"/>
    <col min="11" max="11" width="19.7109375" style="2" customWidth="1"/>
    <col min="12" max="12" width="16.140625" style="9" customWidth="1"/>
    <col min="13" max="16384" width="9.140625" style="2"/>
  </cols>
  <sheetData>
    <row r="1" spans="1:12" x14ac:dyDescent="0.25">
      <c r="A1" s="18" t="s">
        <v>22</v>
      </c>
      <c r="B1" s="18" t="s">
        <v>20</v>
      </c>
      <c r="C1" s="17" t="s">
        <v>21</v>
      </c>
      <c r="D1" s="19" t="s">
        <v>29</v>
      </c>
      <c r="E1" s="20"/>
      <c r="F1" s="20"/>
      <c r="G1" s="20"/>
      <c r="H1" s="20"/>
      <c r="I1" s="20"/>
      <c r="J1" s="21">
        <v>44927</v>
      </c>
      <c r="K1" s="21"/>
      <c r="L1" s="22"/>
    </row>
    <row r="2" spans="1:12" ht="110.25" x14ac:dyDescent="0.25">
      <c r="A2" s="18"/>
      <c r="B2" s="18"/>
      <c r="C2" s="17"/>
      <c r="D2" s="8" t="s">
        <v>30</v>
      </c>
      <c r="E2" s="8" t="s">
        <v>31</v>
      </c>
      <c r="F2" s="8" t="s">
        <v>23</v>
      </c>
      <c r="G2" s="8" t="s">
        <v>32</v>
      </c>
      <c r="H2" s="8" t="s">
        <v>28</v>
      </c>
      <c r="I2" s="8" t="s">
        <v>24</v>
      </c>
      <c r="J2" s="16" t="s">
        <v>25</v>
      </c>
      <c r="K2" s="8" t="s">
        <v>26</v>
      </c>
      <c r="L2" s="8" t="s">
        <v>27</v>
      </c>
    </row>
    <row r="3" spans="1:12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</row>
    <row r="4" spans="1:12" x14ac:dyDescent="0.25">
      <c r="A4" s="3" t="s">
        <v>4</v>
      </c>
      <c r="B4" s="4">
        <v>35805</v>
      </c>
      <c r="C4" s="5">
        <v>19363</v>
      </c>
      <c r="D4" s="6">
        <v>4117</v>
      </c>
      <c r="E4" s="6">
        <v>601</v>
      </c>
      <c r="F4" s="6">
        <v>215</v>
      </c>
      <c r="G4" s="6"/>
      <c r="H4" s="10"/>
      <c r="I4" s="10">
        <v>40</v>
      </c>
      <c r="J4" s="5">
        <f>D4+E4+F4+G4+H4+I4</f>
        <v>4973</v>
      </c>
      <c r="K4" s="7">
        <f>J4/C4</f>
        <v>0.25683003666787174</v>
      </c>
      <c r="L4" s="7">
        <f>J4/B4</f>
        <v>0.13889121631057114</v>
      </c>
    </row>
    <row r="5" spans="1:12" x14ac:dyDescent="0.25">
      <c r="A5" s="3" t="s">
        <v>3</v>
      </c>
      <c r="B5" s="4">
        <v>21011</v>
      </c>
      <c r="C5" s="5">
        <v>1511</v>
      </c>
      <c r="D5" s="6">
        <v>842</v>
      </c>
      <c r="E5" s="6">
        <v>594</v>
      </c>
      <c r="F5" s="6">
        <v>6</v>
      </c>
      <c r="G5" s="6"/>
      <c r="H5" s="10"/>
      <c r="I5" s="10"/>
      <c r="J5" s="5">
        <f t="shared" ref="J5:J28" si="0">D5+E5+F5+G5+H5+I5</f>
        <v>1442</v>
      </c>
      <c r="K5" s="7">
        <f>J5/C5</f>
        <v>0.95433487756452684</v>
      </c>
      <c r="L5" s="7">
        <f t="shared" ref="L5:L29" si="1">J5/B5</f>
        <v>6.8630717243348724E-2</v>
      </c>
    </row>
    <row r="6" spans="1:12" ht="31.5" x14ac:dyDescent="0.25">
      <c r="A6" s="3" t="s">
        <v>7</v>
      </c>
      <c r="B6" s="4">
        <v>10382</v>
      </c>
      <c r="C6" s="5">
        <v>500</v>
      </c>
      <c r="D6" s="6">
        <v>530</v>
      </c>
      <c r="E6" s="6">
        <v>216</v>
      </c>
      <c r="F6" s="6">
        <v>0</v>
      </c>
      <c r="G6" s="6"/>
      <c r="H6" s="10"/>
      <c r="I6" s="10"/>
      <c r="J6" s="5">
        <f t="shared" si="0"/>
        <v>746</v>
      </c>
      <c r="K6" s="7">
        <f t="shared" ref="K6:K29" si="2">J6/C6</f>
        <v>1.492</v>
      </c>
      <c r="L6" s="7">
        <f t="shared" si="1"/>
        <v>7.1855133885571187E-2</v>
      </c>
    </row>
    <row r="7" spans="1:12" ht="31.5" x14ac:dyDescent="0.25">
      <c r="A7" s="3" t="s">
        <v>8</v>
      </c>
      <c r="B7" s="4">
        <v>8258</v>
      </c>
      <c r="C7" s="5">
        <v>818</v>
      </c>
      <c r="D7" s="6">
        <v>784</v>
      </c>
      <c r="E7" s="6">
        <v>127</v>
      </c>
      <c r="F7" s="6">
        <v>0</v>
      </c>
      <c r="G7" s="6"/>
      <c r="H7" s="10">
        <v>5</v>
      </c>
      <c r="I7" s="10"/>
      <c r="J7" s="5">
        <f t="shared" si="0"/>
        <v>916</v>
      </c>
      <c r="K7" s="7">
        <f t="shared" si="2"/>
        <v>1.1198044009779951</v>
      </c>
      <c r="L7" s="7">
        <f t="shared" si="1"/>
        <v>0.11092274158391863</v>
      </c>
    </row>
    <row r="8" spans="1:12" ht="31.5" x14ac:dyDescent="0.25">
      <c r="A8" s="3" t="s">
        <v>9</v>
      </c>
      <c r="B8" s="4">
        <v>6622</v>
      </c>
      <c r="C8" s="5">
        <v>389</v>
      </c>
      <c r="D8" s="6">
        <v>212</v>
      </c>
      <c r="E8" s="6">
        <v>42</v>
      </c>
      <c r="F8" s="6">
        <v>0</v>
      </c>
      <c r="G8" s="6"/>
      <c r="H8" s="10"/>
      <c r="I8" s="10"/>
      <c r="J8" s="5">
        <f t="shared" si="0"/>
        <v>254</v>
      </c>
      <c r="K8" s="7">
        <f t="shared" si="2"/>
        <v>0.65295629820051415</v>
      </c>
      <c r="L8" s="7">
        <f t="shared" si="1"/>
        <v>3.8356991845363939E-2</v>
      </c>
    </row>
    <row r="9" spans="1:12" ht="31.5" x14ac:dyDescent="0.25">
      <c r="A9" s="3" t="s">
        <v>10</v>
      </c>
      <c r="B9" s="4">
        <v>9048</v>
      </c>
      <c r="C9" s="5">
        <v>784</v>
      </c>
      <c r="D9" s="6">
        <v>472</v>
      </c>
      <c r="E9" s="6">
        <v>547</v>
      </c>
      <c r="F9" s="6">
        <v>85</v>
      </c>
      <c r="G9" s="6">
        <v>121</v>
      </c>
      <c r="H9" s="10">
        <v>263</v>
      </c>
      <c r="I9" s="10">
        <v>3</v>
      </c>
      <c r="J9" s="5">
        <f t="shared" si="0"/>
        <v>1491</v>
      </c>
      <c r="K9" s="7">
        <f t="shared" si="2"/>
        <v>1.9017857142857142</v>
      </c>
      <c r="L9" s="7">
        <f t="shared" si="1"/>
        <v>0.16478779840848806</v>
      </c>
    </row>
    <row r="10" spans="1:12" ht="31.5" x14ac:dyDescent="0.25">
      <c r="A10" s="3" t="s">
        <v>18</v>
      </c>
      <c r="B10" s="4">
        <v>12603</v>
      </c>
      <c r="C10" s="5">
        <v>395</v>
      </c>
      <c r="D10" s="6">
        <v>293</v>
      </c>
      <c r="E10" s="6">
        <v>118</v>
      </c>
      <c r="F10" s="6">
        <v>0</v>
      </c>
      <c r="G10" s="6">
        <v>21</v>
      </c>
      <c r="H10" s="10"/>
      <c r="I10" s="10"/>
      <c r="J10" s="5">
        <f t="shared" si="0"/>
        <v>432</v>
      </c>
      <c r="K10" s="7">
        <f t="shared" si="2"/>
        <v>1.0936708860759494</v>
      </c>
      <c r="L10" s="7">
        <f t="shared" si="1"/>
        <v>3.42775529635801E-2</v>
      </c>
    </row>
    <row r="11" spans="1:12" x14ac:dyDescent="0.25">
      <c r="A11" s="3" t="s">
        <v>5</v>
      </c>
      <c r="B11" s="4">
        <v>7301</v>
      </c>
      <c r="C11" s="5">
        <v>726</v>
      </c>
      <c r="D11" s="6">
        <v>571</v>
      </c>
      <c r="E11" s="6">
        <v>206</v>
      </c>
      <c r="F11" s="6">
        <v>0</v>
      </c>
      <c r="G11" s="6"/>
      <c r="H11" s="10"/>
      <c r="I11" s="10"/>
      <c r="J11" s="5">
        <f t="shared" si="0"/>
        <v>777</v>
      </c>
      <c r="K11" s="7">
        <f t="shared" si="2"/>
        <v>1.0702479338842976</v>
      </c>
      <c r="L11" s="7">
        <f t="shared" si="1"/>
        <v>0.10642377756471716</v>
      </c>
    </row>
    <row r="12" spans="1:12" x14ac:dyDescent="0.25">
      <c r="A12" s="3" t="s">
        <v>0</v>
      </c>
      <c r="B12" s="4">
        <v>10182</v>
      </c>
      <c r="C12" s="5">
        <v>1490</v>
      </c>
      <c r="D12" s="6">
        <v>837</v>
      </c>
      <c r="E12" s="6">
        <v>847</v>
      </c>
      <c r="F12" s="6">
        <v>74</v>
      </c>
      <c r="G12" s="6"/>
      <c r="H12" s="10">
        <v>11</v>
      </c>
      <c r="I12" s="10"/>
      <c r="J12" s="5">
        <f t="shared" si="0"/>
        <v>1769</v>
      </c>
      <c r="K12" s="7">
        <f t="shared" si="2"/>
        <v>1.1872483221476511</v>
      </c>
      <c r="L12" s="7">
        <f t="shared" si="1"/>
        <v>0.17373796896483992</v>
      </c>
    </row>
    <row r="13" spans="1:12" ht="31.5" x14ac:dyDescent="0.25">
      <c r="A13" s="3" t="s">
        <v>36</v>
      </c>
      <c r="B13" s="4">
        <v>14414</v>
      </c>
      <c r="C13" s="5">
        <v>1090</v>
      </c>
      <c r="D13" s="6">
        <v>918</v>
      </c>
      <c r="E13" s="6">
        <v>273</v>
      </c>
      <c r="F13" s="6">
        <v>0</v>
      </c>
      <c r="G13" s="6"/>
      <c r="H13" s="10"/>
      <c r="I13" s="10"/>
      <c r="J13" s="5">
        <f t="shared" si="0"/>
        <v>1191</v>
      </c>
      <c r="K13" s="7">
        <f t="shared" si="2"/>
        <v>1.0926605504587157</v>
      </c>
      <c r="L13" s="7">
        <f t="shared" si="1"/>
        <v>8.2628000555015957E-2</v>
      </c>
    </row>
    <row r="14" spans="1:12" ht="31.5" x14ac:dyDescent="0.25">
      <c r="A14" s="3" t="s">
        <v>11</v>
      </c>
      <c r="B14" s="4">
        <v>5447</v>
      </c>
      <c r="C14" s="5">
        <v>637</v>
      </c>
      <c r="D14" s="6">
        <v>689</v>
      </c>
      <c r="E14" s="6">
        <v>145</v>
      </c>
      <c r="F14" s="6">
        <v>0</v>
      </c>
      <c r="G14" s="6"/>
      <c r="H14" s="10"/>
      <c r="I14" s="10"/>
      <c r="J14" s="5">
        <f t="shared" si="0"/>
        <v>834</v>
      </c>
      <c r="K14" s="7">
        <f t="shared" si="2"/>
        <v>1.3092621664050235</v>
      </c>
      <c r="L14" s="7">
        <f t="shared" si="1"/>
        <v>0.1531118046631173</v>
      </c>
    </row>
    <row r="15" spans="1:12" x14ac:dyDescent="0.25">
      <c r="A15" s="3" t="s">
        <v>12</v>
      </c>
      <c r="B15" s="4">
        <v>4107</v>
      </c>
      <c r="C15" s="5">
        <v>171</v>
      </c>
      <c r="D15" s="6">
        <v>128</v>
      </c>
      <c r="E15" s="6">
        <v>45</v>
      </c>
      <c r="F15" s="6">
        <v>0</v>
      </c>
      <c r="G15" s="6"/>
      <c r="H15" s="10">
        <v>75</v>
      </c>
      <c r="I15" s="10"/>
      <c r="J15" s="5">
        <f t="shared" si="0"/>
        <v>248</v>
      </c>
      <c r="K15" s="7">
        <f t="shared" si="2"/>
        <v>1.4502923976608186</v>
      </c>
      <c r="L15" s="7">
        <f t="shared" si="1"/>
        <v>6.0384709033357679E-2</v>
      </c>
    </row>
    <row r="16" spans="1:12" ht="31.5" x14ac:dyDescent="0.25">
      <c r="A16" s="3" t="s">
        <v>13</v>
      </c>
      <c r="B16" s="4">
        <v>5251</v>
      </c>
      <c r="C16" s="5">
        <v>150</v>
      </c>
      <c r="D16" s="6">
        <v>109</v>
      </c>
      <c r="E16" s="6">
        <v>23</v>
      </c>
      <c r="F16" s="6">
        <v>0</v>
      </c>
      <c r="G16" s="6"/>
      <c r="H16" s="10"/>
      <c r="I16" s="10"/>
      <c r="J16" s="5">
        <f t="shared" si="0"/>
        <v>132</v>
      </c>
      <c r="K16" s="7">
        <f t="shared" si="2"/>
        <v>0.88</v>
      </c>
      <c r="L16" s="7">
        <f t="shared" si="1"/>
        <v>2.5138068939249667E-2</v>
      </c>
    </row>
    <row r="17" spans="1:12" ht="31.5" x14ac:dyDescent="0.25">
      <c r="A17" s="3" t="s">
        <v>33</v>
      </c>
      <c r="B17" s="4">
        <v>6437</v>
      </c>
      <c r="C17" s="5">
        <v>400</v>
      </c>
      <c r="D17" s="6">
        <v>336</v>
      </c>
      <c r="E17" s="6">
        <v>67</v>
      </c>
      <c r="F17" s="6">
        <v>0</v>
      </c>
      <c r="G17" s="6"/>
      <c r="H17" s="10"/>
      <c r="I17" s="10"/>
      <c r="J17" s="5">
        <f t="shared" si="0"/>
        <v>403</v>
      </c>
      <c r="K17" s="7">
        <f t="shared" si="2"/>
        <v>1.0075000000000001</v>
      </c>
      <c r="L17" s="7">
        <f t="shared" si="1"/>
        <v>6.2606804411993164E-2</v>
      </c>
    </row>
    <row r="18" spans="1:12" x14ac:dyDescent="0.25">
      <c r="A18" s="3" t="s">
        <v>1</v>
      </c>
      <c r="B18" s="4">
        <v>3241</v>
      </c>
      <c r="C18" s="5">
        <v>90</v>
      </c>
      <c r="D18" s="6">
        <v>10</v>
      </c>
      <c r="E18" s="6">
        <v>93</v>
      </c>
      <c r="F18" s="6">
        <v>0</v>
      </c>
      <c r="G18" s="6"/>
      <c r="H18" s="10"/>
      <c r="I18" s="10"/>
      <c r="J18" s="5">
        <f t="shared" si="0"/>
        <v>103</v>
      </c>
      <c r="K18" s="7">
        <f t="shared" si="2"/>
        <v>1.1444444444444444</v>
      </c>
      <c r="L18" s="7">
        <f t="shared" si="1"/>
        <v>3.1780314717679725E-2</v>
      </c>
    </row>
    <row r="19" spans="1:12" x14ac:dyDescent="0.25">
      <c r="A19" s="3" t="s">
        <v>6</v>
      </c>
      <c r="B19" s="4">
        <v>3605</v>
      </c>
      <c r="C19" s="5">
        <v>1273</v>
      </c>
      <c r="D19" s="6">
        <v>1003</v>
      </c>
      <c r="E19" s="6">
        <v>306</v>
      </c>
      <c r="F19" s="6">
        <v>5</v>
      </c>
      <c r="G19" s="6">
        <v>33</v>
      </c>
      <c r="H19" s="10"/>
      <c r="I19" s="10"/>
      <c r="J19" s="5">
        <f t="shared" si="0"/>
        <v>1347</v>
      </c>
      <c r="K19" s="7">
        <f t="shared" si="2"/>
        <v>1.0581304006284367</v>
      </c>
      <c r="L19" s="7">
        <f t="shared" si="1"/>
        <v>0.37364771151178916</v>
      </c>
    </row>
    <row r="20" spans="1:12" ht="31.5" x14ac:dyDescent="0.25">
      <c r="A20" s="3" t="s">
        <v>37</v>
      </c>
      <c r="B20" s="4">
        <v>14620</v>
      </c>
      <c r="C20" s="5">
        <v>856</v>
      </c>
      <c r="D20" s="6">
        <v>358</v>
      </c>
      <c r="E20" s="6">
        <v>563</v>
      </c>
      <c r="F20" s="6">
        <v>0</v>
      </c>
      <c r="G20" s="6"/>
      <c r="H20" s="10"/>
      <c r="I20" s="10"/>
      <c r="J20" s="5">
        <f t="shared" si="0"/>
        <v>921</v>
      </c>
      <c r="K20" s="7">
        <f t="shared" si="2"/>
        <v>1.0759345794392523</v>
      </c>
      <c r="L20" s="7">
        <f t="shared" si="1"/>
        <v>6.2995896032831733E-2</v>
      </c>
    </row>
    <row r="21" spans="1:12" ht="31.5" x14ac:dyDescent="0.25">
      <c r="A21" s="3" t="s">
        <v>14</v>
      </c>
      <c r="B21" s="4">
        <v>14463</v>
      </c>
      <c r="C21" s="5">
        <v>850</v>
      </c>
      <c r="D21" s="6">
        <v>496</v>
      </c>
      <c r="E21" s="6">
        <v>409</v>
      </c>
      <c r="F21" s="6">
        <v>0</v>
      </c>
      <c r="G21" s="6">
        <v>7</v>
      </c>
      <c r="H21" s="10"/>
      <c r="I21" s="10">
        <v>4</v>
      </c>
      <c r="J21" s="5">
        <f t="shared" si="0"/>
        <v>916</v>
      </c>
      <c r="K21" s="7">
        <f t="shared" si="2"/>
        <v>1.0776470588235294</v>
      </c>
      <c r="L21" s="7">
        <f t="shared" si="1"/>
        <v>6.3334024752817533E-2</v>
      </c>
    </row>
    <row r="22" spans="1:12" ht="31.5" x14ac:dyDescent="0.25">
      <c r="A22" s="3" t="s">
        <v>15</v>
      </c>
      <c r="B22" s="4">
        <v>12373</v>
      </c>
      <c r="C22" s="5">
        <v>728</v>
      </c>
      <c r="D22" s="6">
        <v>864</v>
      </c>
      <c r="E22" s="6">
        <v>26</v>
      </c>
      <c r="F22" s="6">
        <v>0</v>
      </c>
      <c r="G22" s="6"/>
      <c r="H22" s="10"/>
      <c r="I22" s="10"/>
      <c r="J22" s="5">
        <f t="shared" si="0"/>
        <v>890</v>
      </c>
      <c r="K22" s="7">
        <f t="shared" si="2"/>
        <v>1.2225274725274726</v>
      </c>
      <c r="L22" s="7">
        <f t="shared" si="1"/>
        <v>7.1930817101753822E-2</v>
      </c>
    </row>
    <row r="23" spans="1:12" ht="31.5" x14ac:dyDescent="0.25">
      <c r="A23" s="3" t="s">
        <v>16</v>
      </c>
      <c r="B23" s="4">
        <v>17123</v>
      </c>
      <c r="C23" s="5">
        <v>596</v>
      </c>
      <c r="D23" s="6">
        <v>539</v>
      </c>
      <c r="E23" s="6">
        <v>126</v>
      </c>
      <c r="F23" s="6">
        <v>30</v>
      </c>
      <c r="G23" s="6"/>
      <c r="H23" s="10"/>
      <c r="I23" s="10">
        <v>43</v>
      </c>
      <c r="J23" s="5">
        <f t="shared" si="0"/>
        <v>738</v>
      </c>
      <c r="K23" s="7">
        <f t="shared" si="2"/>
        <v>1.238255033557047</v>
      </c>
      <c r="L23" s="7">
        <f t="shared" si="1"/>
        <v>4.3099924078724525E-2</v>
      </c>
    </row>
    <row r="24" spans="1:12" ht="31.5" x14ac:dyDescent="0.25">
      <c r="A24" s="3" t="s">
        <v>17</v>
      </c>
      <c r="B24" s="4">
        <v>13522</v>
      </c>
      <c r="C24" s="5">
        <v>795</v>
      </c>
      <c r="D24" s="6">
        <v>1427</v>
      </c>
      <c r="E24" s="6">
        <v>141</v>
      </c>
      <c r="F24" s="6">
        <v>0</v>
      </c>
      <c r="G24" s="6"/>
      <c r="H24" s="10"/>
      <c r="I24" s="10"/>
      <c r="J24" s="5">
        <f t="shared" si="0"/>
        <v>1568</v>
      </c>
      <c r="K24" s="7">
        <f t="shared" si="2"/>
        <v>1.9723270440251572</v>
      </c>
      <c r="L24" s="7">
        <f t="shared" si="1"/>
        <v>0.11595917763644431</v>
      </c>
    </row>
    <row r="25" spans="1:12" x14ac:dyDescent="0.25">
      <c r="A25" s="3" t="s">
        <v>2</v>
      </c>
      <c r="B25" s="4">
        <v>26652</v>
      </c>
      <c r="C25" s="5">
        <v>3154</v>
      </c>
      <c r="D25" s="6">
        <v>3570</v>
      </c>
      <c r="E25" s="6">
        <v>671</v>
      </c>
      <c r="F25" s="6">
        <v>0</v>
      </c>
      <c r="G25" s="6"/>
      <c r="H25" s="10">
        <v>3</v>
      </c>
      <c r="I25" s="10"/>
      <c r="J25" s="5">
        <f t="shared" si="0"/>
        <v>4244</v>
      </c>
      <c r="K25" s="7">
        <f t="shared" si="2"/>
        <v>1.3455928979074192</v>
      </c>
      <c r="L25" s="7">
        <f t="shared" si="1"/>
        <v>0.15923758066936816</v>
      </c>
    </row>
    <row r="26" spans="1:12" ht="31.5" x14ac:dyDescent="0.25">
      <c r="A26" s="3" t="s">
        <v>38</v>
      </c>
      <c r="B26" s="4">
        <v>16472</v>
      </c>
      <c r="C26" s="5">
        <v>655</v>
      </c>
      <c r="D26" s="6">
        <v>985</v>
      </c>
      <c r="E26" s="6">
        <v>208</v>
      </c>
      <c r="F26" s="6">
        <v>0</v>
      </c>
      <c r="G26" s="6">
        <v>1</v>
      </c>
      <c r="H26" s="10"/>
      <c r="I26" s="10">
        <v>3</v>
      </c>
      <c r="J26" s="5">
        <f t="shared" si="0"/>
        <v>1197</v>
      </c>
      <c r="K26" s="7">
        <f t="shared" si="2"/>
        <v>1.8274809160305343</v>
      </c>
      <c r="L26" s="7">
        <f t="shared" si="1"/>
        <v>7.2668771248178721E-2</v>
      </c>
    </row>
    <row r="27" spans="1:12" ht="31.5" x14ac:dyDescent="0.25">
      <c r="A27" s="3" t="s">
        <v>39</v>
      </c>
      <c r="B27" s="4">
        <v>10668</v>
      </c>
      <c r="C27" s="5">
        <v>2412</v>
      </c>
      <c r="D27" s="6">
        <v>2098</v>
      </c>
      <c r="E27" s="6">
        <v>211</v>
      </c>
      <c r="F27" s="6">
        <v>153</v>
      </c>
      <c r="G27" s="6"/>
      <c r="H27" s="10">
        <v>176</v>
      </c>
      <c r="I27" s="10">
        <v>9</v>
      </c>
      <c r="J27" s="5">
        <f t="shared" si="0"/>
        <v>2647</v>
      </c>
      <c r="K27" s="7">
        <f t="shared" si="2"/>
        <v>1.0974295190713101</v>
      </c>
      <c r="L27" s="7">
        <f t="shared" si="1"/>
        <v>0.2481252343457068</v>
      </c>
    </row>
    <row r="28" spans="1:12" ht="31.5" x14ac:dyDescent="0.25">
      <c r="A28" s="3" t="s">
        <v>40</v>
      </c>
      <c r="B28" s="4">
        <v>9403</v>
      </c>
      <c r="C28" s="5">
        <v>552</v>
      </c>
      <c r="D28" s="6">
        <v>425</v>
      </c>
      <c r="E28" s="6">
        <v>150</v>
      </c>
      <c r="F28" s="6">
        <v>0</v>
      </c>
      <c r="G28" s="6"/>
      <c r="H28" s="10"/>
      <c r="I28" s="10"/>
      <c r="J28" s="5">
        <f t="shared" si="0"/>
        <v>575</v>
      </c>
      <c r="K28" s="7">
        <f t="shared" si="2"/>
        <v>1.0416666666666667</v>
      </c>
      <c r="L28" s="7">
        <f t="shared" si="1"/>
        <v>6.1150696586195895E-2</v>
      </c>
    </row>
    <row r="29" spans="1:12" x14ac:dyDescent="0.25">
      <c r="A29" s="1" t="s">
        <v>19</v>
      </c>
      <c r="B29" s="4">
        <f t="shared" ref="B29:G29" si="3">SUM(B4:B28)</f>
        <v>299010</v>
      </c>
      <c r="C29" s="5">
        <f t="shared" si="3"/>
        <v>40385</v>
      </c>
      <c r="D29" s="5">
        <f t="shared" si="3"/>
        <v>22613</v>
      </c>
      <c r="E29" s="5">
        <f t="shared" si="3"/>
        <v>6755</v>
      </c>
      <c r="F29" s="5">
        <f t="shared" si="3"/>
        <v>568</v>
      </c>
      <c r="G29" s="5">
        <f t="shared" si="3"/>
        <v>183</v>
      </c>
      <c r="H29" s="5">
        <f>SUM(H5:H28)</f>
        <v>533</v>
      </c>
      <c r="I29" s="5">
        <f>SUM(I4:I28)</f>
        <v>102</v>
      </c>
      <c r="J29" s="5">
        <f>SUM(J4:J28)</f>
        <v>30754</v>
      </c>
      <c r="K29" s="15">
        <f t="shared" si="2"/>
        <v>0.76152036647270027</v>
      </c>
      <c r="L29" s="15">
        <f t="shared" si="1"/>
        <v>0.10285274739975252</v>
      </c>
    </row>
    <row r="30" spans="1:12" x14ac:dyDescent="0.25">
      <c r="A30" s="12"/>
      <c r="B30" s="12"/>
      <c r="C30" s="12"/>
    </row>
    <row r="31" spans="1:12" x14ac:dyDescent="0.25">
      <c r="A31" s="11" t="s">
        <v>35</v>
      </c>
      <c r="B31" s="13">
        <f>J1</f>
        <v>44927</v>
      </c>
      <c r="C31" s="14">
        <f>B29-J29</f>
        <v>268256</v>
      </c>
    </row>
    <row r="32" spans="1:12" x14ac:dyDescent="0.25">
      <c r="A32" s="12"/>
      <c r="B32" s="12"/>
      <c r="C32" s="12"/>
    </row>
    <row r="33" spans="1:3" ht="31.5" x14ac:dyDescent="0.25">
      <c r="A33" s="11" t="s">
        <v>34</v>
      </c>
      <c r="B33" s="13">
        <f>J1</f>
        <v>44927</v>
      </c>
      <c r="C33" s="14">
        <f>C29-J29</f>
        <v>9631</v>
      </c>
    </row>
    <row r="34" spans="1:3" x14ac:dyDescent="0.25">
      <c r="A34" s="12"/>
      <c r="B34" s="12"/>
      <c r="C34" s="12"/>
    </row>
    <row r="35" spans="1:3" x14ac:dyDescent="0.25">
      <c r="A35" s="12"/>
      <c r="B35" s="12"/>
      <c r="C35" s="12"/>
    </row>
  </sheetData>
  <mergeCells count="5">
    <mergeCell ref="C1:C2"/>
    <mergeCell ref="B1:B2"/>
    <mergeCell ref="A1:A2"/>
    <mergeCell ref="D1:I1"/>
    <mergeCell ref="J1:L1"/>
  </mergeCells>
  <pageMargins left="0.7" right="0.7" top="0.75" bottom="0.75" header="0.3" footer="0.3"/>
  <pageSetup paperSize="9"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Маслий Анна Александровна</dc:creator>
  <cp:lastModifiedBy>Маслий Анна Александровна</cp:lastModifiedBy>
  <cp:lastPrinted>2022-12-13T10:48:49Z</cp:lastPrinted>
  <dcterms:created xsi:type="dcterms:W3CDTF">2022-09-21T13:39:06Z</dcterms:created>
  <dcterms:modified xsi:type="dcterms:W3CDTF">2023-01-16T08:35:54Z</dcterms:modified>
</cp:coreProperties>
</file>