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8" yWindow="388" windowWidth="21467" windowHeight="11387"/>
  </bookViews>
  <sheets>
    <sheet name="Приложение 3" sheetId="3" r:id="rId1"/>
  </sheets>
  <definedNames>
    <definedName name="_xlnm.Print_Titles" localSheetId="0">'Приложение 3'!$5:$7</definedName>
  </definedNames>
  <calcPr calcId="144525" iterate="1"/>
</workbook>
</file>

<file path=xl/calcChain.xml><?xml version="1.0" encoding="utf-8"?>
<calcChain xmlns="http://schemas.openxmlformats.org/spreadsheetml/2006/main">
  <c r="D15" i="3" l="1"/>
  <c r="D11" i="3"/>
  <c r="D45" i="3" l="1"/>
  <c r="F45" i="3" l="1"/>
  <c r="E45" i="3"/>
  <c r="F38" i="3" l="1"/>
  <c r="E38" i="3"/>
  <c r="D38" i="3"/>
  <c r="F40" i="3" l="1"/>
  <c r="E40" i="3"/>
  <c r="F32" i="3"/>
  <c r="E32" i="3"/>
  <c r="F30" i="3"/>
  <c r="E30" i="3"/>
  <c r="F25" i="3"/>
  <c r="E25" i="3"/>
  <c r="F20" i="3"/>
  <c r="E20" i="3"/>
  <c r="F18" i="3"/>
  <c r="E18" i="3"/>
  <c r="F16" i="3"/>
  <c r="E16" i="3"/>
  <c r="F8" i="3"/>
  <c r="E8" i="3"/>
  <c r="D18" i="3"/>
  <c r="F49" i="3" l="1"/>
  <c r="E49" i="3"/>
  <c r="D25" i="3"/>
  <c r="D30" i="3" l="1"/>
  <c r="D8" i="3" l="1"/>
  <c r="D40" i="3"/>
  <c r="D20" i="3"/>
  <c r="D32" i="3"/>
  <c r="D16" i="3"/>
  <c r="D49" i="3" l="1"/>
</calcChain>
</file>

<file path=xl/sharedStrings.xml><?xml version="1.0" encoding="utf-8"?>
<sst xmlns="http://schemas.openxmlformats.org/spreadsheetml/2006/main" count="51" uniqueCount="51">
  <si>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</si>
  <si>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</si>
  <si>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</si>
  <si>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</si>
  <si>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</si>
  <si>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</si>
  <si>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</si>
  <si>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</si>
  <si>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</si>
  <si>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</si>
  <si>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</si>
  <si>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</si>
  <si>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</si>
  <si>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</si>
  <si>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</si>
  <si>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</si>
  <si>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</si>
  <si>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</si>
  <si>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</si>
  <si>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</si>
  <si>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</si>
  <si>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</si>
  <si>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</si>
  <si>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</si>
  <si>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</si>
  <si>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</si>
  <si>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</si>
  <si>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</si>
  <si>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 РАСХОДОВ:</t>
  </si>
  <si>
    <t>Раздел</t>
  </si>
  <si>
    <t>Сумма, рублей</t>
  </si>
  <si>
    <t>Подраз-дел</t>
  </si>
  <si>
    <t>Дошкольное образование</t>
  </si>
  <si>
    <t>ЖИЛИЩНО-КОММУНАЛЬНОЕ ХОЗЯЙСТВО</t>
  </si>
  <si>
    <t>Жилишное хозяйство</t>
  </si>
  <si>
    <t>Коммунальное хозяйство</t>
  </si>
  <si>
    <t>Благоустройство</t>
  </si>
  <si>
    <t xml:space="preserve">Молодежная политика </t>
  </si>
  <si>
    <t>Дополнительное образование детей</t>
  </si>
  <si>
    <t>Судебная система</t>
  </si>
  <si>
    <t>ОХРАНА ОКРУЖАЮЩЕЙ СРЕДЫ</t>
  </si>
  <si>
    <t>Другие вопросы в области охраны окружающей среды</t>
  </si>
  <si>
    <t>Другие вопросы в области жилищно-коммунального хозяйства</t>
  </si>
  <si>
    <t>Защита населения и территории от чрезвычайных ситуаций природного и техногенного характера, пожарная безопасность</t>
  </si>
  <si>
    <t>на 2023 год</t>
  </si>
  <si>
    <t>Условно утвержденные расходы</t>
  </si>
  <si>
    <t>на 2024 год</t>
  </si>
  <si>
    <t xml:space="preserve">Распределение бюджетных ассигнований  на 2023 год и на плановый период 2024 и 2025 годов по разделам и подразделам  классификации расходов бюджетов </t>
  </si>
  <si>
    <t>на 2025 год</t>
  </si>
  <si>
    <t>Физическая культура</t>
  </si>
  <si>
    <t xml:space="preserve">Приложение № 3
 к решению Собрания депутатов Холмогорского муниципального округа Архангельской области от____ сентября 2023 года № ___                            "Приложение № 3                                     к решению Собрания депутатов Холмогорского муниципального округа Апрхангельской области от 21 декабря 2022 года № 31"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</si>
</sst>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"/>
    <numFmt numFmtId="166" formatCode="#,##0.00_ ;[Red]\-#,##0.00\ 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vertical="center"/>
    </xf>
    <xf numFmtId="164" fontId="4" fillId="0" borderId="1" xfId="1" applyNumberFormat="1" applyFont="1" applyFill="1" applyBorder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40" fontId="4" fillId="0" borderId="1" xfId="1" applyNumberFormat="1" applyFont="1" applyFill="1" applyBorder="1" applyAlignment="1" applyProtection="1">
      <protection hidden="1"/>
    </xf>
    <xf numFmtId="0" fontId="4" fillId="0" borderId="0" xfId="1" applyFont="1" applyFill="1"/>
    <xf numFmtId="164" fontId="3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40" fontId="3" fillId="0" borderId="1" xfId="1" applyNumberFormat="1" applyFont="1" applyFill="1" applyBorder="1" applyAlignment="1" applyProtection="1">
      <protection hidden="1"/>
    </xf>
    <xf numFmtId="0" fontId="3" fillId="0" borderId="0" xfId="1" applyFont="1" applyFill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/>
    </xf>
    <xf numFmtId="0" fontId="3" fillId="0" borderId="0" xfId="1" applyFont="1" applyFill="1" applyAlignment="1"/>
    <xf numFmtId="0" fontId="7" fillId="0" borderId="0" xfId="1" applyFont="1" applyAlignment="1">
      <alignment vertical="top"/>
    </xf>
    <xf numFmtId="0" fontId="7" fillId="0" borderId="0" xfId="1" applyFont="1"/>
    <xf numFmtId="0" fontId="7" fillId="0" borderId="0" xfId="1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center" vertical="top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Alignment="1">
      <alignment vertical="center"/>
    </xf>
    <xf numFmtId="0" fontId="7" fillId="0" borderId="0" xfId="1" applyNumberFormat="1" applyFont="1" applyAlignment="1">
      <alignment horizontal="center" vertical="top" wrapText="1"/>
    </xf>
    <xf numFmtId="0" fontId="0" fillId="0" borderId="0" xfId="0" applyAlignment="1"/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topLeftCell="A46" workbookViewId="0">
      <selection activeCell="D16" sqref="D16"/>
    </sheetView>
  </sheetViews>
  <sheetFormatPr defaultColWidth="9.09765625" defaultRowHeight="15.55" x14ac:dyDescent="0.3"/>
  <cols>
    <col min="1" max="1" width="56.69921875" style="12" customWidth="1"/>
    <col min="2" max="3" width="7.5" style="13" customWidth="1"/>
    <col min="4" max="5" width="17.3984375" style="11" customWidth="1"/>
    <col min="6" max="6" width="17.3984375" style="11" bestFit="1" customWidth="1"/>
    <col min="7" max="231" width="9.09765625" style="1" customWidth="1"/>
    <col min="232" max="16384" width="9.09765625" style="1"/>
  </cols>
  <sheetData>
    <row r="1" spans="1:6" s="16" customFormat="1" ht="142.35" customHeight="1" x14ac:dyDescent="0.3">
      <c r="A1" s="15"/>
      <c r="B1" s="17"/>
      <c r="C1" s="18"/>
      <c r="D1" s="18"/>
      <c r="E1" s="23" t="s">
        <v>50</v>
      </c>
      <c r="F1" s="24"/>
    </row>
    <row r="2" spans="1:6" ht="6.25" customHeight="1" x14ac:dyDescent="0.3">
      <c r="D2" s="14"/>
      <c r="E2" s="14"/>
      <c r="F2" s="14"/>
    </row>
    <row r="3" spans="1:6" ht="38.25" customHeight="1" x14ac:dyDescent="0.35">
      <c r="A3" s="27" t="s">
        <v>47</v>
      </c>
      <c r="B3" s="28"/>
      <c r="C3" s="28"/>
      <c r="D3" s="28"/>
      <c r="E3" s="24"/>
      <c r="F3" s="24"/>
    </row>
    <row r="5" spans="1:6" ht="21.05" customHeight="1" x14ac:dyDescent="0.3">
      <c r="A5" s="31" t="s">
        <v>0</v>
      </c>
      <c r="B5" s="33" t="s">
        <v>29</v>
      </c>
      <c r="C5" s="33" t="s">
        <v>31</v>
      </c>
      <c r="D5" s="29" t="s">
        <v>30</v>
      </c>
      <c r="E5" s="30"/>
      <c r="F5" s="30"/>
    </row>
    <row r="6" spans="1:6" s="3" customFormat="1" ht="21.05" customHeight="1" x14ac:dyDescent="0.25">
      <c r="A6" s="32"/>
      <c r="B6" s="34"/>
      <c r="C6" s="34"/>
      <c r="D6" s="2" t="s">
        <v>44</v>
      </c>
      <c r="E6" s="2" t="s">
        <v>46</v>
      </c>
      <c r="F6" s="2" t="s">
        <v>48</v>
      </c>
    </row>
    <row r="7" spans="1:6" s="16" customFormat="1" ht="14.4" x14ac:dyDescent="0.3">
      <c r="A7" s="19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</row>
    <row r="8" spans="1:6" s="7" customFormat="1" x14ac:dyDescent="0.3">
      <c r="A8" s="4" t="s">
        <v>1</v>
      </c>
      <c r="B8" s="5">
        <v>1</v>
      </c>
      <c r="C8" s="5"/>
      <c r="D8" s="6">
        <f>SUM(D9:D15)</f>
        <v>198684959.43000001</v>
      </c>
      <c r="E8" s="6">
        <f>SUM(E9:E15)</f>
        <v>187367030.61000001</v>
      </c>
      <c r="F8" s="6">
        <f>SUM(F9:F15)</f>
        <v>187206383.85999998</v>
      </c>
    </row>
    <row r="9" spans="1:6" s="11" customFormat="1" ht="35.450000000000003" customHeight="1" x14ac:dyDescent="0.3">
      <c r="A9" s="8" t="s">
        <v>2</v>
      </c>
      <c r="B9" s="9">
        <v>1</v>
      </c>
      <c r="C9" s="9">
        <v>2</v>
      </c>
      <c r="D9" s="10">
        <v>2423340.9900000002</v>
      </c>
      <c r="E9" s="10">
        <v>2491469.44</v>
      </c>
      <c r="F9" s="10">
        <v>2591128.2200000002</v>
      </c>
    </row>
    <row r="10" spans="1:6" s="11" customFormat="1" ht="49.3" customHeight="1" x14ac:dyDescent="0.3">
      <c r="A10" s="8" t="s">
        <v>3</v>
      </c>
      <c r="B10" s="9">
        <v>1</v>
      </c>
      <c r="C10" s="9">
        <v>3</v>
      </c>
      <c r="D10" s="10">
        <v>2982711.74</v>
      </c>
      <c r="E10" s="10">
        <v>2818127.07</v>
      </c>
      <c r="F10" s="10">
        <v>2901678.63</v>
      </c>
    </row>
    <row r="11" spans="1:6" s="11" customFormat="1" ht="49.85" customHeight="1" x14ac:dyDescent="0.3">
      <c r="A11" s="8" t="s">
        <v>4</v>
      </c>
      <c r="B11" s="9">
        <v>1</v>
      </c>
      <c r="C11" s="9">
        <v>4</v>
      </c>
      <c r="D11" s="10">
        <f>86043986.16+3000000</f>
        <v>89043986.159999996</v>
      </c>
      <c r="E11" s="10">
        <v>82439605.959999993</v>
      </c>
      <c r="F11" s="10">
        <v>85387083.769999996</v>
      </c>
    </row>
    <row r="12" spans="1:6" s="11" customFormat="1" x14ac:dyDescent="0.3">
      <c r="A12" s="8" t="s">
        <v>39</v>
      </c>
      <c r="B12" s="9">
        <v>1</v>
      </c>
      <c r="C12" s="9">
        <v>5</v>
      </c>
      <c r="D12" s="10">
        <v>6458.41</v>
      </c>
      <c r="E12" s="10">
        <v>1198.73</v>
      </c>
      <c r="F12" s="10">
        <v>1069.07</v>
      </c>
    </row>
    <row r="13" spans="1:6" s="11" customFormat="1" ht="46.55" x14ac:dyDescent="0.3">
      <c r="A13" s="8" t="s">
        <v>5</v>
      </c>
      <c r="B13" s="9">
        <v>1</v>
      </c>
      <c r="C13" s="9">
        <v>6</v>
      </c>
      <c r="D13" s="10">
        <v>20006849.280000001</v>
      </c>
      <c r="E13" s="10">
        <v>17574138.93</v>
      </c>
      <c r="F13" s="10">
        <v>18232584.02</v>
      </c>
    </row>
    <row r="14" spans="1:6" s="11" customFormat="1" x14ac:dyDescent="0.3">
      <c r="A14" s="8" t="s">
        <v>6</v>
      </c>
      <c r="B14" s="9">
        <v>1</v>
      </c>
      <c r="C14" s="9">
        <v>11</v>
      </c>
      <c r="D14" s="10">
        <v>63115.61</v>
      </c>
      <c r="E14" s="10">
        <v>1500000</v>
      </c>
      <c r="F14" s="10">
        <v>1500000</v>
      </c>
    </row>
    <row r="15" spans="1:6" s="11" customFormat="1" x14ac:dyDescent="0.3">
      <c r="A15" s="8" t="s">
        <v>7</v>
      </c>
      <c r="B15" s="9">
        <v>1</v>
      </c>
      <c r="C15" s="9">
        <v>13</v>
      </c>
      <c r="D15" s="10">
        <f>87158497.24-3000000</f>
        <v>84158497.239999995</v>
      </c>
      <c r="E15" s="10">
        <v>80542490.480000004</v>
      </c>
      <c r="F15" s="10">
        <v>76592840.150000006</v>
      </c>
    </row>
    <row r="16" spans="1:6" s="7" customFormat="1" x14ac:dyDescent="0.3">
      <c r="A16" s="4" t="s">
        <v>8</v>
      </c>
      <c r="B16" s="5">
        <v>2</v>
      </c>
      <c r="C16" s="5"/>
      <c r="D16" s="6">
        <f>D17</f>
        <v>1513954.53</v>
      </c>
      <c r="E16" s="6">
        <f t="shared" ref="E16:F16" si="0">E17</f>
        <v>1583184.33</v>
      </c>
      <c r="F16" s="6">
        <f t="shared" si="0"/>
        <v>1639785.48</v>
      </c>
    </row>
    <row r="17" spans="1:6" s="11" customFormat="1" x14ac:dyDescent="0.3">
      <c r="A17" s="8" t="s">
        <v>9</v>
      </c>
      <c r="B17" s="9">
        <v>2</v>
      </c>
      <c r="C17" s="9">
        <v>3</v>
      </c>
      <c r="D17" s="10">
        <v>1513954.53</v>
      </c>
      <c r="E17" s="10">
        <v>1583184.33</v>
      </c>
      <c r="F17" s="10">
        <v>1639785.48</v>
      </c>
    </row>
    <row r="18" spans="1:6" s="7" customFormat="1" ht="31.05" x14ac:dyDescent="0.3">
      <c r="A18" s="4" t="s">
        <v>10</v>
      </c>
      <c r="B18" s="5">
        <v>3</v>
      </c>
      <c r="C18" s="5"/>
      <c r="D18" s="6">
        <f>D19</f>
        <v>4989319</v>
      </c>
      <c r="E18" s="6">
        <f t="shared" ref="E18:F18" si="1">E19</f>
        <v>2436039.98</v>
      </c>
      <c r="F18" s="6">
        <f t="shared" si="1"/>
        <v>2565341.5699999998</v>
      </c>
    </row>
    <row r="19" spans="1:6" s="11" customFormat="1" ht="46.55" x14ac:dyDescent="0.3">
      <c r="A19" s="8" t="s">
        <v>43</v>
      </c>
      <c r="B19" s="9">
        <v>3</v>
      </c>
      <c r="C19" s="9">
        <v>10</v>
      </c>
      <c r="D19" s="10">
        <v>4989319</v>
      </c>
      <c r="E19" s="10">
        <v>2436039.98</v>
      </c>
      <c r="F19" s="10">
        <v>2565341.5699999998</v>
      </c>
    </row>
    <row r="20" spans="1:6" s="7" customFormat="1" x14ac:dyDescent="0.3">
      <c r="A20" s="4" t="s">
        <v>11</v>
      </c>
      <c r="B20" s="5">
        <v>4</v>
      </c>
      <c r="C20" s="5"/>
      <c r="D20" s="6">
        <f>SUM(D21:D24)</f>
        <v>80970776.219999999</v>
      </c>
      <c r="E20" s="6">
        <f>SUM(E21:E24)</f>
        <v>47112017.710000001</v>
      </c>
      <c r="F20" s="6">
        <f>SUM(F21:F24)</f>
        <v>42534288.859999999</v>
      </c>
    </row>
    <row r="21" spans="1:6" s="11" customFormat="1" x14ac:dyDescent="0.3">
      <c r="A21" s="8" t="s">
        <v>12</v>
      </c>
      <c r="B21" s="9">
        <v>4</v>
      </c>
      <c r="C21" s="9">
        <v>5</v>
      </c>
      <c r="D21" s="10">
        <v>4760138.9400000004</v>
      </c>
      <c r="E21" s="10">
        <v>4203403.71</v>
      </c>
      <c r="F21" s="10">
        <v>4371939.8600000003</v>
      </c>
    </row>
    <row r="22" spans="1:6" s="11" customFormat="1" x14ac:dyDescent="0.3">
      <c r="A22" s="8" t="s">
        <v>13</v>
      </c>
      <c r="B22" s="9">
        <v>4</v>
      </c>
      <c r="C22" s="9">
        <v>8</v>
      </c>
      <c r="D22" s="10">
        <v>20192382.350000001</v>
      </c>
      <c r="E22" s="10">
        <v>595000</v>
      </c>
      <c r="F22" s="10">
        <v>631700</v>
      </c>
    </row>
    <row r="23" spans="1:6" s="11" customFormat="1" x14ac:dyDescent="0.3">
      <c r="A23" s="8" t="s">
        <v>14</v>
      </c>
      <c r="B23" s="9">
        <v>4</v>
      </c>
      <c r="C23" s="9">
        <v>9</v>
      </c>
      <c r="D23" s="10">
        <v>40062462.539999999</v>
      </c>
      <c r="E23" s="10">
        <v>36463114</v>
      </c>
      <c r="F23" s="10">
        <v>37255249</v>
      </c>
    </row>
    <row r="24" spans="1:6" s="11" customFormat="1" x14ac:dyDescent="0.3">
      <c r="A24" s="8" t="s">
        <v>15</v>
      </c>
      <c r="B24" s="9">
        <v>4</v>
      </c>
      <c r="C24" s="9">
        <v>12</v>
      </c>
      <c r="D24" s="10">
        <v>15955792.390000001</v>
      </c>
      <c r="E24" s="10">
        <v>5850500</v>
      </c>
      <c r="F24" s="10">
        <v>275400</v>
      </c>
    </row>
    <row r="25" spans="1:6" s="7" customFormat="1" x14ac:dyDescent="0.3">
      <c r="A25" s="4" t="s">
        <v>33</v>
      </c>
      <c r="B25" s="5">
        <v>5</v>
      </c>
      <c r="C25" s="5"/>
      <c r="D25" s="6">
        <f>D26+D27+D28+D29</f>
        <v>77944696.480000004</v>
      </c>
      <c r="E25" s="6">
        <f t="shared" ref="E25:F25" si="2">E26+E27+E28+E29</f>
        <v>24003422.530000001</v>
      </c>
      <c r="F25" s="6">
        <f t="shared" si="2"/>
        <v>22223320.739999998</v>
      </c>
    </row>
    <row r="26" spans="1:6" s="11" customFormat="1" x14ac:dyDescent="0.3">
      <c r="A26" s="8" t="s">
        <v>34</v>
      </c>
      <c r="B26" s="9">
        <v>5</v>
      </c>
      <c r="C26" s="9">
        <v>1</v>
      </c>
      <c r="D26" s="10">
        <v>29534865.760000002</v>
      </c>
      <c r="E26" s="10">
        <v>15421606.66</v>
      </c>
      <c r="F26" s="10">
        <v>15052350.93</v>
      </c>
    </row>
    <row r="27" spans="1:6" s="11" customFormat="1" x14ac:dyDescent="0.3">
      <c r="A27" s="8" t="s">
        <v>35</v>
      </c>
      <c r="B27" s="9">
        <v>5</v>
      </c>
      <c r="C27" s="9">
        <v>2</v>
      </c>
      <c r="D27" s="10">
        <v>15781016.970000001</v>
      </c>
      <c r="E27" s="10">
        <v>2490000</v>
      </c>
      <c r="F27" s="10">
        <v>2456400</v>
      </c>
    </row>
    <row r="28" spans="1:6" s="11" customFormat="1" x14ac:dyDescent="0.3">
      <c r="A28" s="8" t="s">
        <v>36</v>
      </c>
      <c r="B28" s="9">
        <v>5</v>
      </c>
      <c r="C28" s="9">
        <v>3</v>
      </c>
      <c r="D28" s="10">
        <v>24530922.16</v>
      </c>
      <c r="E28" s="10">
        <v>5991815.8700000001</v>
      </c>
      <c r="F28" s="10">
        <v>4643369.8099999996</v>
      </c>
    </row>
    <row r="29" spans="1:6" s="11" customFormat="1" ht="31.05" x14ac:dyDescent="0.3">
      <c r="A29" s="8" t="s">
        <v>42</v>
      </c>
      <c r="B29" s="9">
        <v>5</v>
      </c>
      <c r="C29" s="9">
        <v>5</v>
      </c>
      <c r="D29" s="10">
        <v>8097891.5899999999</v>
      </c>
      <c r="E29" s="10">
        <v>100000</v>
      </c>
      <c r="F29" s="10">
        <v>71200</v>
      </c>
    </row>
    <row r="30" spans="1:6" s="7" customFormat="1" x14ac:dyDescent="0.3">
      <c r="A30" s="4" t="s">
        <v>40</v>
      </c>
      <c r="B30" s="5">
        <v>6</v>
      </c>
      <c r="C30" s="5"/>
      <c r="D30" s="6">
        <f>D31</f>
        <v>4707727.3899999997</v>
      </c>
      <c r="E30" s="6">
        <f t="shared" ref="E30:F30" si="3">E31</f>
        <v>1387000</v>
      </c>
      <c r="F30" s="6">
        <f t="shared" si="3"/>
        <v>1436500</v>
      </c>
    </row>
    <row r="31" spans="1:6" s="11" customFormat="1" x14ac:dyDescent="0.3">
      <c r="A31" s="8" t="s">
        <v>41</v>
      </c>
      <c r="B31" s="9">
        <v>6</v>
      </c>
      <c r="C31" s="9">
        <v>5</v>
      </c>
      <c r="D31" s="10">
        <v>4707727.3899999997</v>
      </c>
      <c r="E31" s="10">
        <v>1387000</v>
      </c>
      <c r="F31" s="10">
        <v>1436500</v>
      </c>
    </row>
    <row r="32" spans="1:6" s="7" customFormat="1" x14ac:dyDescent="0.3">
      <c r="A32" s="4" t="s">
        <v>16</v>
      </c>
      <c r="B32" s="5">
        <v>7</v>
      </c>
      <c r="C32" s="5"/>
      <c r="D32" s="6">
        <f>SUM(D33:D37)</f>
        <v>849359213.05000007</v>
      </c>
      <c r="E32" s="6">
        <f t="shared" ref="E32:F32" si="4">SUM(E33:E37)</f>
        <v>864804272.55999994</v>
      </c>
      <c r="F32" s="6">
        <f t="shared" si="4"/>
        <v>870967557.21999991</v>
      </c>
    </row>
    <row r="33" spans="1:6" s="11" customFormat="1" x14ac:dyDescent="0.3">
      <c r="A33" s="8" t="s">
        <v>32</v>
      </c>
      <c r="B33" s="9">
        <v>7</v>
      </c>
      <c r="C33" s="9">
        <v>1</v>
      </c>
      <c r="D33" s="10">
        <v>145398192.34999999</v>
      </c>
      <c r="E33" s="10">
        <v>144869901.25</v>
      </c>
      <c r="F33" s="10">
        <v>145824705.38</v>
      </c>
    </row>
    <row r="34" spans="1:6" s="11" customFormat="1" x14ac:dyDescent="0.3">
      <c r="A34" s="8" t="s">
        <v>17</v>
      </c>
      <c r="B34" s="9">
        <v>7</v>
      </c>
      <c r="C34" s="9">
        <v>2</v>
      </c>
      <c r="D34" s="10">
        <v>648765286.11000001</v>
      </c>
      <c r="E34" s="10">
        <v>668241454.62</v>
      </c>
      <c r="F34" s="10">
        <v>672531035.77999997</v>
      </c>
    </row>
    <row r="35" spans="1:6" s="11" customFormat="1" x14ac:dyDescent="0.3">
      <c r="A35" s="8" t="s">
        <v>38</v>
      </c>
      <c r="B35" s="9">
        <v>7</v>
      </c>
      <c r="C35" s="9">
        <v>3</v>
      </c>
      <c r="D35" s="10">
        <v>37979651.32</v>
      </c>
      <c r="E35" s="10">
        <v>36418334.149999999</v>
      </c>
      <c r="F35" s="10">
        <v>36785763.009999998</v>
      </c>
    </row>
    <row r="36" spans="1:6" s="11" customFormat="1" x14ac:dyDescent="0.3">
      <c r="A36" s="8" t="s">
        <v>37</v>
      </c>
      <c r="B36" s="9">
        <v>7</v>
      </c>
      <c r="C36" s="9">
        <v>7</v>
      </c>
      <c r="D36" s="10">
        <v>1817456.6</v>
      </c>
      <c r="E36" s="10">
        <v>1536016.8</v>
      </c>
      <c r="F36" s="10">
        <v>1596660.01</v>
      </c>
    </row>
    <row r="37" spans="1:6" s="11" customFormat="1" x14ac:dyDescent="0.3">
      <c r="A37" s="8" t="s">
        <v>18</v>
      </c>
      <c r="B37" s="9">
        <v>7</v>
      </c>
      <c r="C37" s="9">
        <v>9</v>
      </c>
      <c r="D37" s="10">
        <v>15398626.67</v>
      </c>
      <c r="E37" s="10">
        <v>13738565.74</v>
      </c>
      <c r="F37" s="10">
        <v>14229393.039999999</v>
      </c>
    </row>
    <row r="38" spans="1:6" s="7" customFormat="1" x14ac:dyDescent="0.3">
      <c r="A38" s="4" t="s">
        <v>19</v>
      </c>
      <c r="B38" s="5">
        <v>8</v>
      </c>
      <c r="C38" s="5"/>
      <c r="D38" s="6">
        <f>D39</f>
        <v>148574204.93000001</v>
      </c>
      <c r="E38" s="6">
        <f t="shared" ref="E38:F38" si="5">E39</f>
        <v>135269634.18000001</v>
      </c>
      <c r="F38" s="6">
        <f t="shared" si="5"/>
        <v>143160755.93000001</v>
      </c>
    </row>
    <row r="39" spans="1:6" s="11" customFormat="1" x14ac:dyDescent="0.3">
      <c r="A39" s="8" t="s">
        <v>20</v>
      </c>
      <c r="B39" s="9">
        <v>8</v>
      </c>
      <c r="C39" s="9">
        <v>1</v>
      </c>
      <c r="D39" s="10">
        <v>148574204.93000001</v>
      </c>
      <c r="E39" s="10">
        <v>135269634.18000001</v>
      </c>
      <c r="F39" s="10">
        <v>143160755.93000001</v>
      </c>
    </row>
    <row r="40" spans="1:6" s="7" customFormat="1" x14ac:dyDescent="0.3">
      <c r="A40" s="4" t="s">
        <v>21</v>
      </c>
      <c r="B40" s="5">
        <v>10</v>
      </c>
      <c r="C40" s="5"/>
      <c r="D40" s="6">
        <f>SUM(D41:D44)</f>
        <v>29366830.550000001</v>
      </c>
      <c r="E40" s="6">
        <f t="shared" ref="E40:F40" si="6">SUM(E41:E44)</f>
        <v>21981307.77</v>
      </c>
      <c r="F40" s="6">
        <f t="shared" si="6"/>
        <v>22357325.039999999</v>
      </c>
    </row>
    <row r="41" spans="1:6" s="11" customFormat="1" x14ac:dyDescent="0.3">
      <c r="A41" s="8" t="s">
        <v>22</v>
      </c>
      <c r="B41" s="9">
        <v>10</v>
      </c>
      <c r="C41" s="9">
        <v>1</v>
      </c>
      <c r="D41" s="10">
        <v>3875000</v>
      </c>
      <c r="E41" s="10">
        <v>1900000</v>
      </c>
      <c r="F41" s="10">
        <v>1900000</v>
      </c>
    </row>
    <row r="42" spans="1:6" s="11" customFormat="1" x14ac:dyDescent="0.3">
      <c r="A42" s="8" t="s">
        <v>23</v>
      </c>
      <c r="B42" s="9">
        <v>10</v>
      </c>
      <c r="C42" s="9">
        <v>3</v>
      </c>
      <c r="D42" s="10">
        <v>3367721.14</v>
      </c>
      <c r="E42" s="10">
        <v>12000</v>
      </c>
      <c r="F42" s="10">
        <v>13200</v>
      </c>
    </row>
    <row r="43" spans="1:6" s="11" customFormat="1" x14ac:dyDescent="0.3">
      <c r="A43" s="8" t="s">
        <v>24</v>
      </c>
      <c r="B43" s="9">
        <v>10</v>
      </c>
      <c r="C43" s="9">
        <v>4</v>
      </c>
      <c r="D43" s="10">
        <v>20023884.41</v>
      </c>
      <c r="E43" s="10">
        <v>19969307.77</v>
      </c>
      <c r="F43" s="10">
        <v>20344125.039999999</v>
      </c>
    </row>
    <row r="44" spans="1:6" s="11" customFormat="1" x14ac:dyDescent="0.3">
      <c r="A44" s="8" t="s">
        <v>25</v>
      </c>
      <c r="B44" s="9">
        <v>10</v>
      </c>
      <c r="C44" s="9">
        <v>6</v>
      </c>
      <c r="D44" s="10">
        <v>2100225</v>
      </c>
      <c r="E44" s="10">
        <v>100000</v>
      </c>
      <c r="F44" s="10">
        <v>100000</v>
      </c>
    </row>
    <row r="45" spans="1:6" s="7" customFormat="1" x14ac:dyDescent="0.3">
      <c r="A45" s="4" t="s">
        <v>26</v>
      </c>
      <c r="B45" s="5">
        <v>11</v>
      </c>
      <c r="C45" s="5"/>
      <c r="D45" s="6">
        <f>D47+D46</f>
        <v>10601527.25</v>
      </c>
      <c r="E45" s="6">
        <f t="shared" ref="E45:F45" si="7">E47</f>
        <v>138000</v>
      </c>
      <c r="F45" s="6">
        <f t="shared" si="7"/>
        <v>156000</v>
      </c>
    </row>
    <row r="46" spans="1:6" s="11" customFormat="1" x14ac:dyDescent="0.3">
      <c r="A46" s="8" t="s">
        <v>49</v>
      </c>
      <c r="B46" s="9">
        <v>11</v>
      </c>
      <c r="C46" s="9">
        <v>1</v>
      </c>
      <c r="D46" s="10">
        <v>482858.25</v>
      </c>
      <c r="E46" s="10">
        <v>0</v>
      </c>
      <c r="F46" s="10">
        <v>0</v>
      </c>
    </row>
    <row r="47" spans="1:6" s="11" customFormat="1" x14ac:dyDescent="0.3">
      <c r="A47" s="8" t="s">
        <v>27</v>
      </c>
      <c r="B47" s="9">
        <v>11</v>
      </c>
      <c r="C47" s="9">
        <v>2</v>
      </c>
      <c r="D47" s="10">
        <v>10118669</v>
      </c>
      <c r="E47" s="10">
        <v>138000</v>
      </c>
      <c r="F47" s="10">
        <v>156000</v>
      </c>
    </row>
    <row r="48" spans="1:6" s="7" customFormat="1" ht="18.3" customHeight="1" x14ac:dyDescent="0.3">
      <c r="A48" s="4" t="s">
        <v>45</v>
      </c>
      <c r="B48" s="5"/>
      <c r="C48" s="5"/>
      <c r="D48" s="6"/>
      <c r="E48" s="6">
        <v>16174480</v>
      </c>
      <c r="F48" s="6">
        <v>34127470</v>
      </c>
    </row>
    <row r="49" spans="1:6" s="22" customFormat="1" ht="22.15" customHeight="1" x14ac:dyDescent="0.25">
      <c r="A49" s="25" t="s">
        <v>28</v>
      </c>
      <c r="B49" s="26"/>
      <c r="C49" s="26"/>
      <c r="D49" s="21">
        <f>D8+D16+D18+D20+D25+D30+D32+D38+D40+D45+D48</f>
        <v>1406713208.8300002</v>
      </c>
      <c r="E49" s="21">
        <f t="shared" ref="E49:F49" si="8">E8+E16+E18+E20+E25+E30+E32+E38+E40+E45+E48</f>
        <v>1302256389.6700001</v>
      </c>
      <c r="F49" s="21">
        <f t="shared" si="8"/>
        <v>1328374728.7</v>
      </c>
    </row>
  </sheetData>
  <mergeCells count="7">
    <mergeCell ref="E1:F1"/>
    <mergeCell ref="A49:C49"/>
    <mergeCell ref="A3:F3"/>
    <mergeCell ref="D5:F5"/>
    <mergeCell ref="A5:A6"/>
    <mergeCell ref="B5:B6"/>
    <mergeCell ref="C5:C6"/>
  </mergeCells>
  <phoneticPr fontId="2" type="noConversion"/>
  <pageMargins left="0.55118110236220474" right="0.39370078740157483" top="0.25" bottom="0.17" header="0.17" footer="0.15748031496062992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Company>ФЭУ Администрации Холмогорского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MENSHAKOVA</dc:creator>
  <cp:lastModifiedBy>Меньшакова Елена Николаевна</cp:lastModifiedBy>
  <cp:lastPrinted>2023-03-03T12:33:01Z</cp:lastPrinted>
  <dcterms:created xsi:type="dcterms:W3CDTF">2013-11-13T10:13:59Z</dcterms:created>
  <dcterms:modified xsi:type="dcterms:W3CDTF">2023-09-08T12:14:15Z</dcterms:modified>
</cp:coreProperties>
</file>